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kira_tamakawa\Desktop\"/>
    </mc:Choice>
  </mc:AlternateContent>
  <bookViews>
    <workbookView xWindow="0" yWindow="0" windowWidth="28800" windowHeight="13860"/>
  </bookViews>
  <sheets>
    <sheet name="【MT5】集計" sheetId="1" r:id="rId1"/>
  </sheets>
  <definedNames>
    <definedName name="_xlnm._FilterDatabase" localSheetId="0" hidden="1">【MT5】集計!$A$7:$AN$231</definedName>
  </definedNames>
  <calcPr calcId="152511"/>
  <pivotCaches>
    <pivotCache cacheId="27" r:id="rId2"/>
  </pivotCaches>
</workbook>
</file>

<file path=xl/calcChain.xml><?xml version="1.0" encoding="utf-8"?>
<calcChain xmlns="http://schemas.openxmlformats.org/spreadsheetml/2006/main">
  <c r="U8" i="1" l="1"/>
  <c r="V8" i="1"/>
  <c r="W8" i="1"/>
  <c r="U9" i="1"/>
  <c r="W9" i="1" s="1"/>
  <c r="V9" i="1"/>
  <c r="U10" i="1"/>
  <c r="W10" i="1" s="1"/>
  <c r="V10" i="1"/>
  <c r="U11" i="1"/>
  <c r="V11" i="1"/>
  <c r="W11" i="1"/>
  <c r="U12" i="1"/>
  <c r="V12" i="1"/>
  <c r="W12" i="1"/>
  <c r="U13" i="1"/>
  <c r="W13" i="1" s="1"/>
  <c r="V13" i="1"/>
  <c r="U14" i="1"/>
  <c r="W14" i="1" s="1"/>
  <c r="V14" i="1"/>
  <c r="U15" i="1"/>
  <c r="V15" i="1"/>
  <c r="W15" i="1"/>
  <c r="U16" i="1"/>
  <c r="V16" i="1"/>
  <c r="W16" i="1"/>
  <c r="U17" i="1"/>
  <c r="W17" i="1" s="1"/>
  <c r="V17" i="1"/>
  <c r="U18" i="1"/>
  <c r="W18" i="1" s="1"/>
  <c r="V18" i="1"/>
  <c r="U19" i="1"/>
  <c r="V19" i="1"/>
  <c r="W19" i="1"/>
  <c r="U20" i="1"/>
  <c r="V20" i="1"/>
  <c r="W20" i="1"/>
  <c r="U21" i="1"/>
  <c r="W21" i="1" s="1"/>
  <c r="V21" i="1"/>
  <c r="U22" i="1"/>
  <c r="W22" i="1" s="1"/>
  <c r="V22" i="1"/>
  <c r="U23" i="1"/>
  <c r="V23" i="1"/>
  <c r="W23" i="1"/>
  <c r="U24" i="1"/>
  <c r="V24" i="1"/>
  <c r="W24" i="1"/>
  <c r="U25" i="1"/>
  <c r="W25" i="1" s="1"/>
  <c r="V25" i="1"/>
  <c r="U26" i="1"/>
  <c r="W26" i="1" s="1"/>
  <c r="V26" i="1"/>
  <c r="U27" i="1"/>
  <c r="V27" i="1"/>
  <c r="W27" i="1"/>
  <c r="U28" i="1"/>
  <c r="V28" i="1"/>
  <c r="W28" i="1"/>
  <c r="U29" i="1"/>
  <c r="W29" i="1" s="1"/>
  <c r="V29" i="1"/>
  <c r="U30" i="1"/>
  <c r="W30" i="1" s="1"/>
  <c r="V30" i="1"/>
  <c r="U31" i="1"/>
  <c r="V31" i="1"/>
  <c r="W31" i="1"/>
  <c r="U32" i="1"/>
  <c r="V32" i="1"/>
  <c r="W32" i="1"/>
  <c r="U33" i="1"/>
  <c r="W33" i="1" s="1"/>
  <c r="V33" i="1"/>
  <c r="U34" i="1"/>
  <c r="W34" i="1" s="1"/>
  <c r="V34" i="1"/>
  <c r="U35" i="1"/>
  <c r="V35" i="1"/>
  <c r="W35" i="1"/>
  <c r="U36" i="1"/>
  <c r="V36" i="1"/>
  <c r="W36" i="1"/>
  <c r="U37" i="1"/>
  <c r="W37" i="1" s="1"/>
  <c r="V37" i="1"/>
  <c r="U38" i="1"/>
  <c r="W38" i="1" s="1"/>
  <c r="V38" i="1"/>
  <c r="U39" i="1"/>
  <c r="V39" i="1"/>
  <c r="W39" i="1"/>
  <c r="U40" i="1"/>
  <c r="V40" i="1"/>
  <c r="W40" i="1"/>
  <c r="U41" i="1"/>
  <c r="W41" i="1" s="1"/>
  <c r="V41" i="1"/>
  <c r="U42" i="1"/>
  <c r="W42" i="1" s="1"/>
  <c r="V42" i="1"/>
  <c r="U43" i="1"/>
  <c r="V43" i="1"/>
  <c r="W43" i="1"/>
  <c r="U44" i="1"/>
  <c r="V44" i="1"/>
  <c r="W44" i="1"/>
  <c r="U45" i="1"/>
  <c r="W45" i="1" s="1"/>
  <c r="V45" i="1"/>
  <c r="U46" i="1"/>
  <c r="W46" i="1" s="1"/>
  <c r="V46" i="1"/>
  <c r="U47" i="1"/>
  <c r="V47" i="1"/>
  <c r="W47" i="1"/>
  <c r="U48" i="1"/>
  <c r="V48" i="1"/>
  <c r="W48" i="1"/>
  <c r="X51" i="1"/>
  <c r="Y51" i="1"/>
  <c r="X52" i="1"/>
  <c r="Y52" i="1"/>
  <c r="X53" i="1"/>
  <c r="Y53" i="1"/>
  <c r="X54" i="1"/>
  <c r="Y54" i="1"/>
  <c r="X55" i="1"/>
  <c r="Y55" i="1"/>
  <c r="X56" i="1"/>
  <c r="Y56" i="1"/>
  <c r="X57" i="1"/>
  <c r="Y57" i="1"/>
  <c r="X58" i="1"/>
  <c r="Y58" i="1"/>
  <c r="X59" i="1"/>
  <c r="Y59" i="1"/>
  <c r="X60" i="1"/>
  <c r="Y60" i="1"/>
  <c r="X61" i="1"/>
  <c r="Y61" i="1"/>
  <c r="X62" i="1"/>
  <c r="Y62" i="1"/>
  <c r="X63" i="1"/>
  <c r="Y63" i="1"/>
  <c r="X64" i="1"/>
  <c r="Y64" i="1"/>
  <c r="X65" i="1"/>
  <c r="Y65" i="1"/>
  <c r="X66" i="1"/>
  <c r="Y66" i="1"/>
  <c r="X67" i="1"/>
  <c r="Y67" i="1"/>
  <c r="X68" i="1"/>
  <c r="Y68" i="1"/>
  <c r="X69" i="1"/>
  <c r="Y69" i="1"/>
  <c r="X70" i="1"/>
  <c r="Y70" i="1"/>
  <c r="X71" i="1"/>
  <c r="Y71" i="1"/>
  <c r="X72" i="1"/>
  <c r="Y72" i="1"/>
  <c r="X73" i="1"/>
  <c r="Y73" i="1"/>
  <c r="X74" i="1"/>
  <c r="Y74" i="1"/>
  <c r="X75" i="1"/>
  <c r="Y75" i="1"/>
  <c r="X76" i="1"/>
  <c r="Y76" i="1"/>
  <c r="X77" i="1"/>
  <c r="Y77" i="1"/>
  <c r="X78" i="1"/>
  <c r="Y78" i="1"/>
  <c r="X79" i="1"/>
  <c r="Y79" i="1"/>
  <c r="X80" i="1"/>
  <c r="Y80" i="1"/>
  <c r="X81" i="1"/>
  <c r="Y81" i="1"/>
  <c r="X82" i="1"/>
  <c r="Y82" i="1"/>
  <c r="X83" i="1"/>
  <c r="Y83" i="1"/>
  <c r="X84" i="1"/>
  <c r="Y84" i="1"/>
  <c r="X85" i="1"/>
  <c r="Y85" i="1"/>
  <c r="X86" i="1"/>
  <c r="Y86" i="1"/>
  <c r="X87" i="1"/>
  <c r="Y87" i="1"/>
  <c r="X88" i="1"/>
  <c r="Y88" i="1"/>
  <c r="X89" i="1"/>
  <c r="Y89" i="1"/>
  <c r="X90" i="1"/>
  <c r="Y90" i="1"/>
  <c r="X91" i="1"/>
  <c r="Y91" i="1"/>
  <c r="X92" i="1"/>
  <c r="Y92" i="1"/>
  <c r="X93" i="1"/>
  <c r="Y93" i="1"/>
  <c r="X94" i="1"/>
  <c r="Y94" i="1"/>
  <c r="X95" i="1"/>
  <c r="Y95" i="1"/>
  <c r="X96" i="1"/>
  <c r="Y96" i="1"/>
  <c r="X97" i="1"/>
  <c r="Y97" i="1"/>
  <c r="X98" i="1"/>
  <c r="Y98" i="1"/>
  <c r="X99" i="1"/>
  <c r="Y99" i="1"/>
  <c r="X100" i="1"/>
  <c r="Y100" i="1"/>
  <c r="X101" i="1"/>
  <c r="Y101" i="1"/>
  <c r="X102" i="1"/>
  <c r="Y102" i="1"/>
  <c r="X103" i="1"/>
  <c r="Y103" i="1"/>
  <c r="X104" i="1"/>
  <c r="Y104" i="1"/>
  <c r="X105" i="1"/>
  <c r="Y105" i="1"/>
  <c r="X106" i="1"/>
  <c r="Y106" i="1"/>
  <c r="X107" i="1"/>
  <c r="Y107" i="1"/>
  <c r="X108" i="1"/>
  <c r="Y108" i="1"/>
  <c r="X109" i="1"/>
  <c r="Y109" i="1"/>
  <c r="X110" i="1"/>
  <c r="Y110" i="1"/>
  <c r="X111" i="1"/>
  <c r="Y111" i="1"/>
  <c r="X112" i="1"/>
  <c r="Y112" i="1"/>
  <c r="X113" i="1"/>
  <c r="Y113" i="1"/>
  <c r="X114" i="1"/>
  <c r="Y114" i="1"/>
  <c r="X115" i="1"/>
  <c r="Y115" i="1"/>
  <c r="X116" i="1"/>
  <c r="Y116" i="1"/>
  <c r="X117" i="1"/>
  <c r="Y117" i="1"/>
  <c r="X118" i="1"/>
  <c r="Y118" i="1"/>
  <c r="X119" i="1"/>
  <c r="Y119" i="1"/>
  <c r="X120" i="1"/>
  <c r="Y120" i="1"/>
  <c r="X121" i="1"/>
  <c r="Y121" i="1"/>
  <c r="X122" i="1"/>
  <c r="Y122" i="1"/>
  <c r="X123" i="1"/>
  <c r="Y123" i="1"/>
  <c r="X124" i="1"/>
  <c r="Y124" i="1"/>
  <c r="X125" i="1"/>
  <c r="Y125" i="1"/>
  <c r="X126" i="1"/>
  <c r="Y126" i="1"/>
  <c r="X127" i="1"/>
  <c r="Y127" i="1"/>
  <c r="X128" i="1"/>
  <c r="Y128" i="1"/>
  <c r="X129" i="1"/>
  <c r="Y129" i="1"/>
  <c r="X130" i="1"/>
  <c r="Y130" i="1"/>
  <c r="X131" i="1"/>
  <c r="Y131" i="1"/>
  <c r="X132" i="1"/>
  <c r="Y132" i="1"/>
  <c r="X133" i="1"/>
  <c r="Y133" i="1"/>
  <c r="X134" i="1"/>
  <c r="Y134" i="1"/>
  <c r="X135" i="1"/>
  <c r="Y135" i="1"/>
  <c r="X136" i="1"/>
  <c r="Y136" i="1"/>
  <c r="X137" i="1"/>
  <c r="Y137" i="1"/>
  <c r="X138" i="1"/>
  <c r="Y138" i="1"/>
  <c r="X139" i="1"/>
  <c r="Y139" i="1"/>
  <c r="X140" i="1"/>
  <c r="Y140" i="1"/>
  <c r="X141" i="1"/>
  <c r="Y141" i="1"/>
  <c r="X142" i="1"/>
  <c r="Y142" i="1"/>
  <c r="X143" i="1"/>
  <c r="Y143" i="1"/>
  <c r="X144" i="1"/>
  <c r="Y144" i="1"/>
  <c r="X145" i="1"/>
  <c r="Y145" i="1"/>
  <c r="X146" i="1"/>
  <c r="Y146" i="1"/>
  <c r="X147" i="1"/>
  <c r="Y147" i="1"/>
  <c r="X148" i="1"/>
  <c r="Y148" i="1"/>
  <c r="X149" i="1"/>
  <c r="Y149" i="1"/>
  <c r="X150" i="1"/>
  <c r="Y150" i="1"/>
  <c r="X151" i="1"/>
  <c r="Y151" i="1"/>
  <c r="X152" i="1"/>
  <c r="Y152" i="1"/>
  <c r="X153" i="1"/>
  <c r="Y153" i="1"/>
  <c r="X154" i="1"/>
  <c r="Y154" i="1"/>
  <c r="X155" i="1"/>
  <c r="Y155" i="1"/>
  <c r="X156" i="1"/>
  <c r="Y156" i="1"/>
  <c r="X157" i="1"/>
  <c r="Y157" i="1"/>
  <c r="X158" i="1"/>
  <c r="Y158" i="1"/>
  <c r="X159" i="1"/>
  <c r="Y159" i="1"/>
  <c r="X160" i="1"/>
  <c r="Y160" i="1"/>
  <c r="X161" i="1"/>
  <c r="Y161" i="1"/>
  <c r="X162" i="1"/>
  <c r="Y162" i="1"/>
  <c r="X163" i="1"/>
  <c r="Y163" i="1"/>
  <c r="X164" i="1"/>
  <c r="Y164" i="1"/>
  <c r="X165" i="1"/>
  <c r="Y165" i="1"/>
  <c r="X166" i="1"/>
  <c r="Y166" i="1"/>
  <c r="X167" i="1"/>
  <c r="Y167" i="1"/>
  <c r="X168" i="1"/>
  <c r="Y168" i="1"/>
  <c r="X169" i="1"/>
  <c r="Y169" i="1"/>
  <c r="X170" i="1"/>
  <c r="Y170" i="1"/>
  <c r="X171" i="1"/>
  <c r="Y171" i="1"/>
  <c r="X172" i="1"/>
  <c r="Y172" i="1"/>
  <c r="X173" i="1"/>
  <c r="Y173" i="1"/>
  <c r="X174" i="1"/>
  <c r="Y174" i="1"/>
  <c r="X175" i="1"/>
  <c r="Y175" i="1"/>
  <c r="X176" i="1"/>
  <c r="Y176" i="1"/>
  <c r="X177" i="1"/>
  <c r="Y177" i="1"/>
  <c r="X178" i="1"/>
  <c r="Y178" i="1"/>
  <c r="X179" i="1"/>
  <c r="Y179" i="1"/>
  <c r="X180" i="1"/>
  <c r="Y180" i="1"/>
  <c r="X181" i="1"/>
  <c r="Y181" i="1"/>
  <c r="X182" i="1"/>
  <c r="Y182" i="1"/>
  <c r="X183" i="1"/>
  <c r="Y183" i="1"/>
  <c r="X184" i="1"/>
  <c r="Y184" i="1"/>
  <c r="X185" i="1"/>
  <c r="Y185" i="1"/>
  <c r="X186" i="1"/>
  <c r="Y186" i="1"/>
  <c r="X187" i="1"/>
  <c r="Y187" i="1"/>
  <c r="X188" i="1"/>
  <c r="Y188" i="1"/>
  <c r="X189" i="1"/>
  <c r="Y189" i="1"/>
  <c r="X190" i="1"/>
  <c r="Y190" i="1"/>
  <c r="X191" i="1"/>
  <c r="Y191" i="1"/>
  <c r="X192" i="1"/>
  <c r="Y192" i="1"/>
  <c r="X193" i="1"/>
  <c r="Y193" i="1"/>
  <c r="X194" i="1"/>
  <c r="Y194" i="1"/>
  <c r="X195" i="1"/>
  <c r="Y195" i="1"/>
  <c r="X196" i="1"/>
  <c r="Y196" i="1"/>
  <c r="X197" i="1"/>
  <c r="Y197" i="1"/>
  <c r="X198" i="1"/>
  <c r="Y198" i="1"/>
  <c r="X199" i="1"/>
  <c r="Y199" i="1"/>
  <c r="X200" i="1"/>
  <c r="Y200" i="1"/>
  <c r="X201" i="1"/>
  <c r="Y201" i="1"/>
  <c r="X202" i="1"/>
  <c r="Y202" i="1"/>
  <c r="X203" i="1"/>
  <c r="Y203" i="1"/>
  <c r="X204" i="1"/>
  <c r="Y204" i="1"/>
  <c r="X205" i="1"/>
  <c r="Y205" i="1"/>
  <c r="X206" i="1"/>
  <c r="Y206" i="1"/>
  <c r="X207" i="1"/>
  <c r="Y207" i="1"/>
  <c r="X208" i="1"/>
  <c r="Y208" i="1"/>
  <c r="X209" i="1"/>
  <c r="Y209" i="1"/>
  <c r="X210" i="1"/>
  <c r="Y210" i="1"/>
  <c r="X211" i="1"/>
  <c r="Y211" i="1"/>
  <c r="X212" i="1"/>
  <c r="Y212" i="1"/>
  <c r="X213" i="1"/>
  <c r="Y213" i="1"/>
  <c r="X214" i="1"/>
  <c r="Y214" i="1"/>
  <c r="X215" i="1"/>
  <c r="Y215" i="1"/>
  <c r="X216" i="1"/>
  <c r="Y216" i="1"/>
  <c r="X217" i="1"/>
  <c r="Y217" i="1"/>
  <c r="X218" i="1"/>
  <c r="Y218" i="1"/>
  <c r="X219" i="1"/>
  <c r="Y219" i="1"/>
  <c r="X220" i="1"/>
  <c r="Y220" i="1"/>
  <c r="X221" i="1"/>
  <c r="Y221" i="1"/>
  <c r="X222" i="1"/>
  <c r="Y222" i="1"/>
  <c r="X223" i="1"/>
  <c r="Y223" i="1"/>
  <c r="X224" i="1"/>
  <c r="Y224" i="1"/>
  <c r="X225" i="1"/>
  <c r="Y225" i="1"/>
  <c r="X226" i="1"/>
  <c r="Y226" i="1"/>
  <c r="X227" i="1"/>
  <c r="Y227" i="1"/>
  <c r="X228" i="1"/>
  <c r="Y228" i="1"/>
  <c r="X229" i="1"/>
  <c r="Y229" i="1"/>
  <c r="X230" i="1"/>
  <c r="Y230" i="1"/>
  <c r="X231" i="1"/>
  <c r="Y231" i="1"/>
  <c r="X232" i="1"/>
  <c r="Y232" i="1"/>
  <c r="X233" i="1"/>
  <c r="Y233" i="1"/>
  <c r="X8" i="1"/>
  <c r="Y8" i="1"/>
  <c r="X9" i="1"/>
  <c r="Y9" i="1"/>
  <c r="X10" i="1"/>
  <c r="Y10" i="1"/>
  <c r="T10" i="1" s="1"/>
  <c r="X11" i="1"/>
  <c r="Y11" i="1"/>
  <c r="T11" i="1" s="1"/>
  <c r="X12" i="1"/>
  <c r="Y12" i="1"/>
  <c r="X13" i="1"/>
  <c r="Y13" i="1"/>
  <c r="X14" i="1"/>
  <c r="Y14" i="1"/>
  <c r="T14" i="1" s="1"/>
  <c r="X15" i="1"/>
  <c r="Y15" i="1"/>
  <c r="T15" i="1" s="1"/>
  <c r="X16" i="1"/>
  <c r="Y16" i="1"/>
  <c r="X17" i="1"/>
  <c r="Y17" i="1"/>
  <c r="X18" i="1"/>
  <c r="Y18" i="1"/>
  <c r="T18" i="1" s="1"/>
  <c r="X19" i="1"/>
  <c r="Y19" i="1"/>
  <c r="T19" i="1" s="1"/>
  <c r="X20" i="1"/>
  <c r="Y20" i="1"/>
  <c r="X21" i="1"/>
  <c r="Y21" i="1"/>
  <c r="X22" i="1"/>
  <c r="Y22" i="1"/>
  <c r="X23" i="1"/>
  <c r="Y23" i="1"/>
  <c r="X24" i="1"/>
  <c r="Y24" i="1"/>
  <c r="X25" i="1"/>
  <c r="Y25" i="1"/>
  <c r="X26" i="1"/>
  <c r="Y26" i="1"/>
  <c r="X27" i="1"/>
  <c r="Y27" i="1"/>
  <c r="X28" i="1"/>
  <c r="Y28" i="1"/>
  <c r="X29" i="1"/>
  <c r="Y29" i="1"/>
  <c r="X30" i="1"/>
  <c r="Y30" i="1"/>
  <c r="X31" i="1"/>
  <c r="Y31" i="1"/>
  <c r="X32" i="1"/>
  <c r="Y32" i="1"/>
  <c r="X33" i="1"/>
  <c r="Y33" i="1"/>
  <c r="X34" i="1"/>
  <c r="Y34" i="1"/>
  <c r="X35" i="1"/>
  <c r="Y35" i="1"/>
  <c r="X36" i="1"/>
  <c r="Y36" i="1"/>
  <c r="X37" i="1"/>
  <c r="Y37" i="1"/>
  <c r="X38" i="1"/>
  <c r="Y38" i="1"/>
  <c r="X39" i="1"/>
  <c r="Y39" i="1"/>
  <c r="X40" i="1"/>
  <c r="Y40" i="1"/>
  <c r="X41" i="1"/>
  <c r="Y41" i="1"/>
  <c r="X42" i="1"/>
  <c r="Y42" i="1"/>
  <c r="X43" i="1"/>
  <c r="Y43" i="1"/>
  <c r="X44" i="1"/>
  <c r="Y44" i="1"/>
  <c r="X45" i="1"/>
  <c r="Y45" i="1"/>
  <c r="X46" i="1"/>
  <c r="Y46" i="1"/>
  <c r="X47" i="1"/>
  <c r="Y47" i="1"/>
  <c r="X48" i="1"/>
  <c r="Y48" i="1"/>
  <c r="X49" i="1"/>
  <c r="Y49" i="1"/>
  <c r="X50" i="1"/>
  <c r="Y50" i="1"/>
  <c r="P51" i="1"/>
  <c r="R51" i="1" s="1"/>
  <c r="P52" i="1"/>
  <c r="U52" i="1" s="1"/>
  <c r="P53" i="1"/>
  <c r="Q53" i="1" s="1"/>
  <c r="P54" i="1"/>
  <c r="V54" i="1" s="1"/>
  <c r="P55" i="1"/>
  <c r="Q55" i="1" s="1"/>
  <c r="P56" i="1"/>
  <c r="V56" i="1" s="1"/>
  <c r="P57" i="1"/>
  <c r="Q57" i="1" s="1"/>
  <c r="P58" i="1"/>
  <c r="U58" i="1" s="1"/>
  <c r="T58" i="1"/>
  <c r="P59" i="1"/>
  <c r="Q59" i="1" s="1"/>
  <c r="P60" i="1"/>
  <c r="U60" i="1" s="1"/>
  <c r="R60" i="1"/>
  <c r="P61" i="1"/>
  <c r="Q61" i="1" s="1"/>
  <c r="P62" i="1"/>
  <c r="S62" i="1" s="1"/>
  <c r="P63" i="1"/>
  <c r="Q63" i="1" s="1"/>
  <c r="P64" i="1"/>
  <c r="S64" i="1" s="1"/>
  <c r="P65" i="1"/>
  <c r="S65" i="1" s="1"/>
  <c r="P66" i="1"/>
  <c r="V66" i="1" s="1"/>
  <c r="P67" i="1"/>
  <c r="Q67" i="1" s="1"/>
  <c r="P68" i="1"/>
  <c r="Q68" i="1" s="1"/>
  <c r="P69" i="1"/>
  <c r="S69" i="1" s="1"/>
  <c r="P70" i="1"/>
  <c r="U70" i="1" s="1"/>
  <c r="P71" i="1"/>
  <c r="Q71" i="1" s="1"/>
  <c r="P72" i="1"/>
  <c r="P73" i="1"/>
  <c r="S73" i="1" s="1"/>
  <c r="P74" i="1"/>
  <c r="T74" i="1" s="1"/>
  <c r="P75" i="1"/>
  <c r="Q75" i="1" s="1"/>
  <c r="P76" i="1"/>
  <c r="Q76" i="1" s="1"/>
  <c r="P77" i="1"/>
  <c r="P78" i="1"/>
  <c r="U78" i="1" s="1"/>
  <c r="P79" i="1"/>
  <c r="Q79" i="1" s="1"/>
  <c r="P80" i="1"/>
  <c r="Q80" i="1" s="1"/>
  <c r="P81" i="1"/>
  <c r="R81" i="1" s="1"/>
  <c r="P82" i="1"/>
  <c r="U82" i="1" s="1"/>
  <c r="P83" i="1"/>
  <c r="P84" i="1"/>
  <c r="S84" i="1" s="1"/>
  <c r="P85" i="1"/>
  <c r="R85" i="1" s="1"/>
  <c r="P86" i="1"/>
  <c r="T86" i="1" s="1"/>
  <c r="P87" i="1"/>
  <c r="Q87" i="1" s="1"/>
  <c r="P88" i="1"/>
  <c r="P89" i="1"/>
  <c r="T89" i="1" s="1"/>
  <c r="P90" i="1"/>
  <c r="V90" i="1" s="1"/>
  <c r="P91" i="1"/>
  <c r="S91" i="1" s="1"/>
  <c r="P92" i="1"/>
  <c r="R92" i="1" s="1"/>
  <c r="P93" i="1"/>
  <c r="U93" i="1" s="1"/>
  <c r="P94" i="1"/>
  <c r="T94" i="1" s="1"/>
  <c r="P95" i="1"/>
  <c r="P96" i="1"/>
  <c r="T96" i="1" s="1"/>
  <c r="P97" i="1"/>
  <c r="T97" i="1" s="1"/>
  <c r="P98" i="1"/>
  <c r="V98" i="1" s="1"/>
  <c r="P99" i="1"/>
  <c r="S99" i="1" s="1"/>
  <c r="P100" i="1"/>
  <c r="P101" i="1"/>
  <c r="T101" i="1" s="1"/>
  <c r="P102" i="1"/>
  <c r="U102" i="1" s="1"/>
  <c r="P103" i="1"/>
  <c r="U103" i="1" s="1"/>
  <c r="P104" i="1"/>
  <c r="R104" i="1" s="1"/>
  <c r="P105" i="1"/>
  <c r="U105" i="1" s="1"/>
  <c r="P106" i="1"/>
  <c r="V106" i="1" s="1"/>
  <c r="P107" i="1"/>
  <c r="U107" i="1" s="1"/>
  <c r="P108" i="1"/>
  <c r="T108" i="1" s="1"/>
  <c r="S108" i="1"/>
  <c r="P109" i="1"/>
  <c r="U109" i="1" s="1"/>
  <c r="P110" i="1"/>
  <c r="P111" i="1"/>
  <c r="S111" i="1" s="1"/>
  <c r="P112" i="1"/>
  <c r="P113" i="1"/>
  <c r="V113" i="1" s="1"/>
  <c r="P114" i="1"/>
  <c r="V114" i="1" s="1"/>
  <c r="P115" i="1"/>
  <c r="S115" i="1" s="1"/>
  <c r="P116" i="1"/>
  <c r="U116" i="1" s="1"/>
  <c r="P117" i="1"/>
  <c r="U117" i="1" s="1"/>
  <c r="P118" i="1"/>
  <c r="P119" i="1"/>
  <c r="P120" i="1"/>
  <c r="R120" i="1" s="1"/>
  <c r="P121" i="1"/>
  <c r="U121" i="1" s="1"/>
  <c r="P122" i="1"/>
  <c r="P123" i="1"/>
  <c r="S123" i="1" s="1"/>
  <c r="P124" i="1"/>
  <c r="T124" i="1" s="1"/>
  <c r="P125" i="1"/>
  <c r="P126" i="1"/>
  <c r="U126" i="1" s="1"/>
  <c r="P127" i="1"/>
  <c r="T127" i="1" s="1"/>
  <c r="P128" i="1"/>
  <c r="R128" i="1" s="1"/>
  <c r="P129" i="1"/>
  <c r="U129" i="1" s="1"/>
  <c r="P130" i="1"/>
  <c r="V130" i="1" s="1"/>
  <c r="P131" i="1"/>
  <c r="P132" i="1"/>
  <c r="R132" i="1" s="1"/>
  <c r="P133" i="1"/>
  <c r="Q133" i="1" s="1"/>
  <c r="P134" i="1"/>
  <c r="P135" i="1"/>
  <c r="T135" i="1" s="1"/>
  <c r="P136" i="1"/>
  <c r="T136" i="1" s="1"/>
  <c r="P137" i="1"/>
  <c r="P138" i="1"/>
  <c r="P139" i="1"/>
  <c r="R139" i="1" s="1"/>
  <c r="P140" i="1"/>
  <c r="Q140" i="1" s="1"/>
  <c r="P141" i="1"/>
  <c r="T141" i="1" s="1"/>
  <c r="P142" i="1"/>
  <c r="V142" i="1" s="1"/>
  <c r="P143" i="1"/>
  <c r="S143" i="1" s="1"/>
  <c r="P144" i="1"/>
  <c r="V144" i="1" s="1"/>
  <c r="S144" i="1"/>
  <c r="P145" i="1"/>
  <c r="Q145" i="1" s="1"/>
  <c r="P146" i="1"/>
  <c r="P147" i="1"/>
  <c r="R147" i="1" s="1"/>
  <c r="P148" i="1"/>
  <c r="Q148" i="1" s="1"/>
  <c r="R148" i="1"/>
  <c r="P149" i="1"/>
  <c r="Q149" i="1" s="1"/>
  <c r="P150" i="1"/>
  <c r="P151" i="1"/>
  <c r="S151" i="1" s="1"/>
  <c r="T151" i="1"/>
  <c r="P152" i="1"/>
  <c r="U152" i="1" s="1"/>
  <c r="R152" i="1"/>
  <c r="P153" i="1"/>
  <c r="Q153" i="1" s="1"/>
  <c r="P154" i="1"/>
  <c r="P155" i="1"/>
  <c r="R155" i="1" s="1"/>
  <c r="P156" i="1"/>
  <c r="V156" i="1" s="1"/>
  <c r="P157" i="1"/>
  <c r="Q157" i="1" s="1"/>
  <c r="P158" i="1"/>
  <c r="V158" i="1" s="1"/>
  <c r="P159" i="1"/>
  <c r="R159" i="1" s="1"/>
  <c r="T159" i="1"/>
  <c r="P160" i="1"/>
  <c r="Q160" i="1" s="1"/>
  <c r="P161" i="1"/>
  <c r="T161" i="1" s="1"/>
  <c r="P162" i="1"/>
  <c r="P163" i="1"/>
  <c r="T163" i="1" s="1"/>
  <c r="P164" i="1"/>
  <c r="P165" i="1"/>
  <c r="T165" i="1" s="1"/>
  <c r="P166" i="1"/>
  <c r="T166" i="1" s="1"/>
  <c r="P167" i="1"/>
  <c r="S167" i="1" s="1"/>
  <c r="P168" i="1"/>
  <c r="V168" i="1" s="1"/>
  <c r="T168" i="1"/>
  <c r="P169" i="1"/>
  <c r="Q169" i="1" s="1"/>
  <c r="T169" i="1"/>
  <c r="P170" i="1"/>
  <c r="P171" i="1"/>
  <c r="R171" i="1" s="1"/>
  <c r="P172" i="1"/>
  <c r="U172" i="1" s="1"/>
  <c r="P173" i="1"/>
  <c r="P174" i="1"/>
  <c r="V174" i="1" s="1"/>
  <c r="P175" i="1"/>
  <c r="S175" i="1" s="1"/>
  <c r="P176" i="1"/>
  <c r="R176" i="1" s="1"/>
  <c r="P177" i="1"/>
  <c r="T177" i="1" s="1"/>
  <c r="P178" i="1"/>
  <c r="U178" i="1" s="1"/>
  <c r="P179" i="1"/>
  <c r="T179" i="1" s="1"/>
  <c r="P180" i="1"/>
  <c r="S180" i="1" s="1"/>
  <c r="R180" i="1"/>
  <c r="P181" i="1"/>
  <c r="P182" i="1"/>
  <c r="P183" i="1"/>
  <c r="P184" i="1"/>
  <c r="T184" i="1" s="1"/>
  <c r="P185" i="1"/>
  <c r="U185" i="1" s="1"/>
  <c r="P186" i="1"/>
  <c r="P187" i="1"/>
  <c r="T187" i="1" s="1"/>
  <c r="P188" i="1"/>
  <c r="T188" i="1" s="1"/>
  <c r="P189" i="1"/>
  <c r="V189" i="1" s="1"/>
  <c r="P190" i="1"/>
  <c r="T190" i="1" s="1"/>
  <c r="P191" i="1"/>
  <c r="U191" i="1" s="1"/>
  <c r="P192" i="1"/>
  <c r="R192" i="1" s="1"/>
  <c r="P193" i="1"/>
  <c r="V193" i="1" s="1"/>
  <c r="P194" i="1"/>
  <c r="S194" i="1" s="1"/>
  <c r="P195" i="1"/>
  <c r="Q195" i="1" s="1"/>
  <c r="P196" i="1"/>
  <c r="R196" i="1" s="1"/>
  <c r="P197" i="1"/>
  <c r="T197" i="1" s="1"/>
  <c r="P198" i="1"/>
  <c r="T198" i="1" s="1"/>
  <c r="S198" i="1"/>
  <c r="P199" i="1"/>
  <c r="T199" i="1" s="1"/>
  <c r="P200" i="1"/>
  <c r="U200" i="1" s="1"/>
  <c r="P201" i="1"/>
  <c r="T201" i="1" s="1"/>
  <c r="P202" i="1"/>
  <c r="S202" i="1" s="1"/>
  <c r="T202" i="1"/>
  <c r="P203" i="1"/>
  <c r="Q203" i="1" s="1"/>
  <c r="R203" i="1"/>
  <c r="P204" i="1"/>
  <c r="V204" i="1" s="1"/>
  <c r="P205" i="1"/>
  <c r="T205" i="1" s="1"/>
  <c r="P206" i="1"/>
  <c r="U206" i="1" s="1"/>
  <c r="P207" i="1"/>
  <c r="T207" i="1" s="1"/>
  <c r="P208" i="1"/>
  <c r="R208" i="1" s="1"/>
  <c r="T208" i="1"/>
  <c r="P209" i="1"/>
  <c r="T209" i="1" s="1"/>
  <c r="P210" i="1"/>
  <c r="V210" i="1" s="1"/>
  <c r="P211" i="1"/>
  <c r="Q211" i="1" s="1"/>
  <c r="P212" i="1"/>
  <c r="R212" i="1" s="1"/>
  <c r="T212" i="1"/>
  <c r="P213" i="1"/>
  <c r="P214" i="1"/>
  <c r="P215" i="1"/>
  <c r="V215" i="1" s="1"/>
  <c r="Q215" i="1"/>
  <c r="S215" i="1"/>
  <c r="T215" i="1"/>
  <c r="P216" i="1"/>
  <c r="P217" i="1"/>
  <c r="P218" i="1"/>
  <c r="T218" i="1" s="1"/>
  <c r="P219" i="1"/>
  <c r="V219" i="1" s="1"/>
  <c r="P220" i="1"/>
  <c r="R220" i="1" s="1"/>
  <c r="P221" i="1"/>
  <c r="P222" i="1"/>
  <c r="S222" i="1" s="1"/>
  <c r="P223" i="1"/>
  <c r="U223" i="1" s="1"/>
  <c r="P224" i="1"/>
  <c r="Q224" i="1" s="1"/>
  <c r="P225" i="1"/>
  <c r="U225" i="1" s="1"/>
  <c r="P226" i="1"/>
  <c r="T226" i="1" s="1"/>
  <c r="P227" i="1"/>
  <c r="Q227" i="1" s="1"/>
  <c r="P228" i="1"/>
  <c r="V228" i="1" s="1"/>
  <c r="P229" i="1"/>
  <c r="P230" i="1"/>
  <c r="P231" i="1"/>
  <c r="U231" i="1" s="1"/>
  <c r="P232" i="1"/>
  <c r="P233" i="1"/>
  <c r="P22" i="1"/>
  <c r="Q22" i="1" s="1"/>
  <c r="R22" i="1"/>
  <c r="S22" i="1"/>
  <c r="T22" i="1"/>
  <c r="P23" i="1"/>
  <c r="Q23" i="1"/>
  <c r="R23" i="1"/>
  <c r="S23" i="1"/>
  <c r="T23" i="1"/>
  <c r="P24" i="1"/>
  <c r="R24" i="1" s="1"/>
  <c r="Q24" i="1"/>
  <c r="T24" i="1"/>
  <c r="P25" i="1"/>
  <c r="Q25" i="1" s="1"/>
  <c r="T25" i="1"/>
  <c r="P26" i="1"/>
  <c r="Q26" i="1" s="1"/>
  <c r="R26" i="1"/>
  <c r="S26" i="1"/>
  <c r="T26" i="1"/>
  <c r="P27" i="1"/>
  <c r="Q27" i="1"/>
  <c r="R27" i="1"/>
  <c r="S27" i="1"/>
  <c r="T27" i="1"/>
  <c r="P28" i="1"/>
  <c r="R28" i="1" s="1"/>
  <c r="Q28" i="1"/>
  <c r="T28" i="1"/>
  <c r="P29" i="1"/>
  <c r="Q29" i="1" s="1"/>
  <c r="T29" i="1"/>
  <c r="P30" i="1"/>
  <c r="Q30" i="1" s="1"/>
  <c r="R30" i="1"/>
  <c r="S30" i="1"/>
  <c r="T30" i="1"/>
  <c r="P31" i="1"/>
  <c r="Q31" i="1"/>
  <c r="R31" i="1"/>
  <c r="S31" i="1"/>
  <c r="T31" i="1"/>
  <c r="P32" i="1"/>
  <c r="R32" i="1" s="1"/>
  <c r="Q32" i="1"/>
  <c r="T32" i="1"/>
  <c r="P33" i="1"/>
  <c r="Q33" i="1" s="1"/>
  <c r="T33" i="1"/>
  <c r="P34" i="1"/>
  <c r="Q34" i="1" s="1"/>
  <c r="R34" i="1"/>
  <c r="S34" i="1"/>
  <c r="T34" i="1"/>
  <c r="P35" i="1"/>
  <c r="Q35" i="1"/>
  <c r="R35" i="1"/>
  <c r="S35" i="1"/>
  <c r="T35" i="1"/>
  <c r="P36" i="1"/>
  <c r="R36" i="1" s="1"/>
  <c r="Q36" i="1"/>
  <c r="T36" i="1"/>
  <c r="P37" i="1"/>
  <c r="Q37" i="1" s="1"/>
  <c r="T37" i="1"/>
  <c r="P38" i="1"/>
  <c r="Q38" i="1" s="1"/>
  <c r="R38" i="1"/>
  <c r="S38" i="1"/>
  <c r="T38" i="1"/>
  <c r="P39" i="1"/>
  <c r="Q39" i="1"/>
  <c r="R39" i="1"/>
  <c r="S39" i="1"/>
  <c r="T39" i="1"/>
  <c r="P40" i="1"/>
  <c r="R40" i="1" s="1"/>
  <c r="Q40" i="1"/>
  <c r="T40" i="1"/>
  <c r="P41" i="1"/>
  <c r="Q41" i="1" s="1"/>
  <c r="P42" i="1"/>
  <c r="Q42" i="1" s="1"/>
  <c r="R42" i="1"/>
  <c r="S42" i="1"/>
  <c r="T42" i="1"/>
  <c r="P43" i="1"/>
  <c r="Q43" i="1"/>
  <c r="R43" i="1"/>
  <c r="S43" i="1"/>
  <c r="T43" i="1"/>
  <c r="P44" i="1"/>
  <c r="R44" i="1" s="1"/>
  <c r="Q44" i="1"/>
  <c r="T44" i="1"/>
  <c r="P45" i="1"/>
  <c r="Q45" i="1" s="1"/>
  <c r="P46" i="1"/>
  <c r="Q46" i="1" s="1"/>
  <c r="R46" i="1"/>
  <c r="S46" i="1"/>
  <c r="T46" i="1"/>
  <c r="P47" i="1"/>
  <c r="Q47" i="1"/>
  <c r="R47" i="1"/>
  <c r="S47" i="1"/>
  <c r="T47" i="1"/>
  <c r="P48" i="1"/>
  <c r="R48" i="1" s="1"/>
  <c r="Q48" i="1"/>
  <c r="T48" i="1"/>
  <c r="P49" i="1"/>
  <c r="Q49" i="1" s="1"/>
  <c r="P8" i="1"/>
  <c r="Q8" i="1" s="1"/>
  <c r="S8" i="1"/>
  <c r="P9" i="1"/>
  <c r="Q9" i="1" s="1"/>
  <c r="S9" i="1"/>
  <c r="P10" i="1"/>
  <c r="Q10" i="1" s="1"/>
  <c r="S10" i="1"/>
  <c r="P11" i="1"/>
  <c r="Q11" i="1" s="1"/>
  <c r="S11" i="1"/>
  <c r="P12" i="1"/>
  <c r="Q12" i="1" s="1"/>
  <c r="S12" i="1"/>
  <c r="P13" i="1"/>
  <c r="Q13" i="1" s="1"/>
  <c r="S13" i="1"/>
  <c r="P14" i="1"/>
  <c r="Q14" i="1" s="1"/>
  <c r="S14" i="1"/>
  <c r="P15" i="1"/>
  <c r="Q15" i="1" s="1"/>
  <c r="S15" i="1"/>
  <c r="P16" i="1"/>
  <c r="Q16" i="1" s="1"/>
  <c r="S16" i="1"/>
  <c r="P17" i="1"/>
  <c r="Q17" i="1" s="1"/>
  <c r="S17" i="1"/>
  <c r="P18" i="1"/>
  <c r="Q18" i="1" s="1"/>
  <c r="S18" i="1"/>
  <c r="P19" i="1"/>
  <c r="Q19" i="1" s="1"/>
  <c r="S19" i="1"/>
  <c r="P20" i="1"/>
  <c r="Q20" i="1" s="1"/>
  <c r="S20" i="1"/>
  <c r="P21" i="1"/>
  <c r="Q21" i="1" s="1"/>
  <c r="S21" i="1"/>
  <c r="P50" i="1"/>
  <c r="Q50" i="1" s="1"/>
  <c r="T9" i="1"/>
  <c r="T8" i="1"/>
  <c r="T12" i="1"/>
  <c r="T13" i="1"/>
  <c r="T16" i="1"/>
  <c r="T17" i="1"/>
  <c r="T20" i="1"/>
  <c r="T21" i="1"/>
  <c r="Q228" i="1" l="1"/>
  <c r="S226" i="1"/>
  <c r="Q200" i="1"/>
  <c r="R215" i="1"/>
  <c r="S210" i="1"/>
  <c r="T180" i="1"/>
  <c r="T231" i="1"/>
  <c r="S231" i="1"/>
  <c r="T227" i="1"/>
  <c r="Q231" i="1"/>
  <c r="T228" i="1"/>
  <c r="V226" i="1"/>
  <c r="T129" i="1"/>
  <c r="T128" i="1"/>
  <c r="R97" i="1"/>
  <c r="S129" i="1"/>
  <c r="T109" i="1"/>
  <c r="T200" i="1"/>
  <c r="S179" i="1"/>
  <c r="R143" i="1"/>
  <c r="S140" i="1"/>
  <c r="T133" i="1"/>
  <c r="T130" i="1"/>
  <c r="R129" i="1"/>
  <c r="S127" i="1"/>
  <c r="R109" i="1"/>
  <c r="S96" i="1"/>
  <c r="T52" i="1"/>
  <c r="S57" i="1"/>
  <c r="Q212" i="1"/>
  <c r="T210" i="1"/>
  <c r="T193" i="1"/>
  <c r="S187" i="1"/>
  <c r="Q168" i="1"/>
  <c r="Q165" i="1"/>
  <c r="T157" i="1"/>
  <c r="Q144" i="1"/>
  <c r="S116" i="1"/>
  <c r="T113" i="1"/>
  <c r="Q109" i="1"/>
  <c r="R108" i="1"/>
  <c r="T98" i="1"/>
  <c r="Q97" i="1"/>
  <c r="R96" i="1"/>
  <c r="U202" i="1"/>
  <c r="T196" i="1"/>
  <c r="T194" i="1"/>
  <c r="T175" i="1"/>
  <c r="U187" i="1"/>
  <c r="R228" i="1"/>
  <c r="T220" i="1"/>
  <c r="T211" i="1"/>
  <c r="Q196" i="1"/>
  <c r="R188" i="1"/>
  <c r="Q177" i="1"/>
  <c r="R175" i="1"/>
  <c r="T158" i="1"/>
  <c r="T152" i="1"/>
  <c r="T144" i="1"/>
  <c r="T143" i="1"/>
  <c r="S117" i="1"/>
  <c r="S109" i="1"/>
  <c r="R58" i="1"/>
  <c r="S53" i="1"/>
  <c r="R52" i="1"/>
  <c r="S51" i="1"/>
  <c r="R68" i="1"/>
  <c r="T66" i="1"/>
  <c r="Q64" i="1"/>
  <c r="S61" i="1"/>
  <c r="Q58" i="1"/>
  <c r="Q52" i="1"/>
  <c r="Q51" i="1"/>
  <c r="R69" i="1"/>
  <c r="S67" i="1"/>
  <c r="Q65" i="1"/>
  <c r="S58" i="1"/>
  <c r="S52" i="1"/>
  <c r="T51" i="1"/>
  <c r="V52" i="1"/>
  <c r="U68" i="1"/>
  <c r="U155" i="1"/>
  <c r="R227" i="1"/>
  <c r="T223" i="1"/>
  <c r="T222" i="1"/>
  <c r="Q220" i="1"/>
  <c r="S218" i="1"/>
  <c r="R211" i="1"/>
  <c r="Q208" i="1"/>
  <c r="S206" i="1"/>
  <c r="T204" i="1"/>
  <c r="T203" i="1"/>
  <c r="T191" i="1"/>
  <c r="T189" i="1"/>
  <c r="Q188" i="1"/>
  <c r="R187" i="1"/>
  <c r="Q180" i="1"/>
  <c r="R179" i="1"/>
  <c r="S171" i="1"/>
  <c r="S156" i="1"/>
  <c r="T155" i="1"/>
  <c r="S128" i="1"/>
  <c r="T123" i="1"/>
  <c r="S121" i="1"/>
  <c r="T120" i="1"/>
  <c r="R117" i="1"/>
  <c r="T104" i="1"/>
  <c r="T92" i="1"/>
  <c r="U215" i="1"/>
  <c r="W215" i="1" s="1"/>
  <c r="U196" i="1"/>
  <c r="V145" i="1"/>
  <c r="U123" i="1"/>
  <c r="U104" i="1"/>
  <c r="T156" i="1"/>
  <c r="T121" i="1"/>
  <c r="S223" i="1"/>
  <c r="R204" i="1"/>
  <c r="T195" i="1"/>
  <c r="T192" i="1"/>
  <c r="T176" i="1"/>
  <c r="T172" i="1"/>
  <c r="T167" i="1"/>
  <c r="R156" i="1"/>
  <c r="S155" i="1"/>
  <c r="T153" i="1"/>
  <c r="S147" i="1"/>
  <c r="T145" i="1"/>
  <c r="T139" i="1"/>
  <c r="R121" i="1"/>
  <c r="S120" i="1"/>
  <c r="T115" i="1"/>
  <c r="T105" i="1"/>
  <c r="T93" i="1"/>
  <c r="U168" i="1"/>
  <c r="W168" i="1" s="1"/>
  <c r="U139" i="1"/>
  <c r="U120" i="1"/>
  <c r="V93" i="1"/>
  <c r="W93" i="1" s="1"/>
  <c r="R231" i="1"/>
  <c r="R224" i="1"/>
  <c r="Q223" i="1"/>
  <c r="T219" i="1"/>
  <c r="Q204" i="1"/>
  <c r="R195" i="1"/>
  <c r="Q192" i="1"/>
  <c r="S190" i="1"/>
  <c r="Q176" i="1"/>
  <c r="R172" i="1"/>
  <c r="S168" i="1"/>
  <c r="R167" i="1"/>
  <c r="S163" i="1"/>
  <c r="S160" i="1"/>
  <c r="Q156" i="1"/>
  <c r="R144" i="1"/>
  <c r="R136" i="1"/>
  <c r="Q121" i="1"/>
  <c r="T117" i="1"/>
  <c r="T116" i="1"/>
  <c r="S105" i="1"/>
  <c r="T103" i="1"/>
  <c r="S93" i="1"/>
  <c r="T91" i="1"/>
  <c r="U158" i="1"/>
  <c r="W158" i="1" s="1"/>
  <c r="V129" i="1"/>
  <c r="S54" i="1"/>
  <c r="T65" i="1"/>
  <c r="T64" i="1"/>
  <c r="R54" i="1"/>
  <c r="V58" i="1"/>
  <c r="T54" i="1"/>
  <c r="U66" i="1"/>
  <c r="W66" i="1" s="1"/>
  <c r="S68" i="1"/>
  <c r="R65" i="1"/>
  <c r="R64" i="1"/>
  <c r="Q62" i="1"/>
  <c r="T60" i="1"/>
  <c r="Q54" i="1"/>
  <c r="U54" i="1"/>
  <c r="W54" i="1" s="1"/>
  <c r="Q233" i="1"/>
  <c r="V233" i="1"/>
  <c r="S232" i="1"/>
  <c r="U232" i="1"/>
  <c r="V232" i="1"/>
  <c r="Q230" i="1"/>
  <c r="U230" i="1"/>
  <c r="V230" i="1"/>
  <c r="Q217" i="1"/>
  <c r="V217" i="1"/>
  <c r="S216" i="1"/>
  <c r="V216" i="1"/>
  <c r="U216" i="1"/>
  <c r="Q214" i="1"/>
  <c r="V214" i="1"/>
  <c r="U214" i="1"/>
  <c r="U207" i="1"/>
  <c r="V207" i="1"/>
  <c r="U199" i="1"/>
  <c r="V199" i="1"/>
  <c r="V184" i="1"/>
  <c r="U184" i="1"/>
  <c r="Q183" i="1"/>
  <c r="V183" i="1"/>
  <c r="U181" i="1"/>
  <c r="V181" i="1"/>
  <c r="V164" i="1"/>
  <c r="Q164" i="1"/>
  <c r="T162" i="1"/>
  <c r="U162" i="1"/>
  <c r="V162" i="1"/>
  <c r="T154" i="1"/>
  <c r="V154" i="1"/>
  <c r="U154" i="1"/>
  <c r="V150" i="1"/>
  <c r="U150" i="1"/>
  <c r="R137" i="1"/>
  <c r="U137" i="1"/>
  <c r="V137" i="1"/>
  <c r="T137" i="1"/>
  <c r="Q131" i="1"/>
  <c r="V131" i="1"/>
  <c r="U131" i="1"/>
  <c r="S131" i="1"/>
  <c r="T131" i="1"/>
  <c r="U125" i="1"/>
  <c r="Q125" i="1"/>
  <c r="V125" i="1"/>
  <c r="R125" i="1"/>
  <c r="T110" i="1"/>
  <c r="V110" i="1"/>
  <c r="U233" i="1"/>
  <c r="U219" i="1"/>
  <c r="W219" i="1" s="1"/>
  <c r="T232" i="1"/>
  <c r="Q229" i="1"/>
  <c r="U229" i="1"/>
  <c r="V229" i="1"/>
  <c r="S228" i="1"/>
  <c r="U228" i="1"/>
  <c r="W228" i="1" s="1"/>
  <c r="Q226" i="1"/>
  <c r="U226" i="1"/>
  <c r="W226" i="1" s="1"/>
  <c r="R223" i="1"/>
  <c r="S219" i="1"/>
  <c r="T216" i="1"/>
  <c r="Q213" i="1"/>
  <c r="U213" i="1"/>
  <c r="V213" i="1"/>
  <c r="S212" i="1"/>
  <c r="U212" i="1"/>
  <c r="V212" i="1"/>
  <c r="Q210" i="1"/>
  <c r="U210" i="1"/>
  <c r="W210" i="1" s="1"/>
  <c r="S207" i="1"/>
  <c r="T206" i="1"/>
  <c r="Q205" i="1"/>
  <c r="U205" i="1"/>
  <c r="V205" i="1"/>
  <c r="S204" i="1"/>
  <c r="U204" i="1"/>
  <c r="W204" i="1" s="1"/>
  <c r="Q202" i="1"/>
  <c r="V202" i="1"/>
  <c r="R200" i="1"/>
  <c r="S199" i="1"/>
  <c r="Q197" i="1"/>
  <c r="U197" i="1"/>
  <c r="V197" i="1"/>
  <c r="S196" i="1"/>
  <c r="V196" i="1"/>
  <c r="W196" i="1" s="1"/>
  <c r="Q194" i="1"/>
  <c r="U194" i="1"/>
  <c r="V194" i="1"/>
  <c r="S191" i="1"/>
  <c r="Q189" i="1"/>
  <c r="U189" i="1"/>
  <c r="W189" i="1" s="1"/>
  <c r="S188" i="1"/>
  <c r="U188" i="1"/>
  <c r="V188" i="1"/>
  <c r="Q187" i="1"/>
  <c r="V187" i="1"/>
  <c r="S184" i="1"/>
  <c r="T183" i="1"/>
  <c r="S182" i="1"/>
  <c r="V182" i="1"/>
  <c r="U182" i="1"/>
  <c r="U180" i="1"/>
  <c r="V180" i="1"/>
  <c r="Q179" i="1"/>
  <c r="V179" i="1"/>
  <c r="U179" i="1"/>
  <c r="Q173" i="1"/>
  <c r="U173" i="1"/>
  <c r="V173" i="1"/>
  <c r="Q172" i="1"/>
  <c r="R168" i="1"/>
  <c r="V166" i="1"/>
  <c r="U166" i="1"/>
  <c r="T164" i="1"/>
  <c r="Q159" i="1"/>
  <c r="V159" i="1"/>
  <c r="U159" i="1"/>
  <c r="S159" i="1"/>
  <c r="S152" i="1"/>
  <c r="Q147" i="1"/>
  <c r="V147" i="1"/>
  <c r="U147" i="1"/>
  <c r="T147" i="1"/>
  <c r="R145" i="1"/>
  <c r="U145" i="1"/>
  <c r="W145" i="1" s="1"/>
  <c r="Q139" i="1"/>
  <c r="V139" i="1"/>
  <c r="W139" i="1" s="1"/>
  <c r="S139" i="1"/>
  <c r="Q135" i="1"/>
  <c r="V135" i="1"/>
  <c r="U135" i="1"/>
  <c r="S135" i="1"/>
  <c r="U133" i="1"/>
  <c r="V133" i="1"/>
  <c r="R133" i="1"/>
  <c r="S133" i="1"/>
  <c r="V122" i="1"/>
  <c r="T122" i="1"/>
  <c r="U122" i="1"/>
  <c r="U113" i="1"/>
  <c r="W113" i="1" s="1"/>
  <c r="Q113" i="1"/>
  <c r="R113" i="1"/>
  <c r="S113" i="1"/>
  <c r="U101" i="1"/>
  <c r="V101" i="1"/>
  <c r="Q101" i="1"/>
  <c r="R101" i="1"/>
  <c r="S101" i="1"/>
  <c r="U89" i="1"/>
  <c r="V89" i="1"/>
  <c r="Q89" i="1"/>
  <c r="R89" i="1"/>
  <c r="S89" i="1"/>
  <c r="V77" i="1"/>
  <c r="U77" i="1"/>
  <c r="W77" i="1" s="1"/>
  <c r="Q77" i="1"/>
  <c r="T77" i="1"/>
  <c r="V231" i="1"/>
  <c r="W231" i="1" s="1"/>
  <c r="U217" i="1"/>
  <c r="W217" i="1" s="1"/>
  <c r="V191" i="1"/>
  <c r="W191" i="1" s="1"/>
  <c r="U183" i="1"/>
  <c r="W183" i="1" s="1"/>
  <c r="U174" i="1"/>
  <c r="W174" i="1" s="1"/>
  <c r="U142" i="1"/>
  <c r="W142" i="1" s="1"/>
  <c r="R232" i="1"/>
  <c r="T230" i="1"/>
  <c r="U227" i="1"/>
  <c r="V227" i="1"/>
  <c r="Q225" i="1"/>
  <c r="V225" i="1"/>
  <c r="W225" i="1" s="1"/>
  <c r="S224" i="1"/>
  <c r="U224" i="1"/>
  <c r="V224" i="1"/>
  <c r="Q222" i="1"/>
  <c r="V222" i="1"/>
  <c r="U222" i="1"/>
  <c r="R219" i="1"/>
  <c r="R216" i="1"/>
  <c r="T214" i="1"/>
  <c r="V211" i="1"/>
  <c r="U211" i="1"/>
  <c r="R207" i="1"/>
  <c r="V203" i="1"/>
  <c r="U203" i="1"/>
  <c r="R199" i="1"/>
  <c r="V195" i="1"/>
  <c r="U195" i="1"/>
  <c r="R191" i="1"/>
  <c r="U186" i="1"/>
  <c r="V186" i="1"/>
  <c r="R184" i="1"/>
  <c r="S183" i="1"/>
  <c r="T181" i="1"/>
  <c r="T178" i="1"/>
  <c r="Q171" i="1"/>
  <c r="V171" i="1"/>
  <c r="U171" i="1"/>
  <c r="U169" i="1"/>
  <c r="V169" i="1"/>
  <c r="S164" i="1"/>
  <c r="R161" i="1"/>
  <c r="U161" i="1"/>
  <c r="Q161" i="1"/>
  <c r="V160" i="1"/>
  <c r="U160" i="1"/>
  <c r="R160" i="1"/>
  <c r="R157" i="1"/>
  <c r="U157" i="1"/>
  <c r="V157" i="1"/>
  <c r="Q151" i="1"/>
  <c r="V151" i="1"/>
  <c r="U151" i="1"/>
  <c r="R151" i="1"/>
  <c r="R149" i="1"/>
  <c r="U149" i="1"/>
  <c r="W149" i="1" s="1"/>
  <c r="V149" i="1"/>
  <c r="T149" i="1"/>
  <c r="V148" i="1"/>
  <c r="U148" i="1"/>
  <c r="S148" i="1"/>
  <c r="R141" i="1"/>
  <c r="U141" i="1"/>
  <c r="V141" i="1"/>
  <c r="Q141" i="1"/>
  <c r="V140" i="1"/>
  <c r="U140" i="1"/>
  <c r="R140" i="1"/>
  <c r="T138" i="1"/>
  <c r="V138" i="1"/>
  <c r="U138" i="1"/>
  <c r="T134" i="1"/>
  <c r="V134" i="1"/>
  <c r="U134" i="1"/>
  <c r="T125" i="1"/>
  <c r="Q124" i="1"/>
  <c r="V124" i="1"/>
  <c r="U124" i="1"/>
  <c r="R124" i="1"/>
  <c r="S124" i="1"/>
  <c r="Q112" i="1"/>
  <c r="V112" i="1"/>
  <c r="R112" i="1"/>
  <c r="U112" i="1"/>
  <c r="S112" i="1"/>
  <c r="T112" i="1"/>
  <c r="Q107" i="1"/>
  <c r="V107" i="1"/>
  <c r="W107" i="1" s="1"/>
  <c r="S107" i="1"/>
  <c r="T107" i="1"/>
  <c r="Q100" i="1"/>
  <c r="V100" i="1"/>
  <c r="R100" i="1"/>
  <c r="S100" i="1"/>
  <c r="T100" i="1"/>
  <c r="Q95" i="1"/>
  <c r="V95" i="1"/>
  <c r="U95" i="1"/>
  <c r="S95" i="1"/>
  <c r="T95" i="1"/>
  <c r="Q88" i="1"/>
  <c r="U88" i="1"/>
  <c r="V88" i="1"/>
  <c r="R88" i="1"/>
  <c r="S88" i="1"/>
  <c r="T88" i="1"/>
  <c r="U72" i="1"/>
  <c r="Q72" i="1"/>
  <c r="T72" i="1"/>
  <c r="V223" i="1"/>
  <c r="W223" i="1" s="1"/>
  <c r="V172" i="1"/>
  <c r="W172" i="1" s="1"/>
  <c r="U164" i="1"/>
  <c r="U100" i="1"/>
  <c r="T233" i="1"/>
  <c r="Q232" i="1"/>
  <c r="S230" i="1"/>
  <c r="S227" i="1"/>
  <c r="T224" i="1"/>
  <c r="Q221" i="1"/>
  <c r="U221" i="1"/>
  <c r="S220" i="1"/>
  <c r="U220" i="1"/>
  <c r="V220" i="1"/>
  <c r="Q219" i="1"/>
  <c r="Q218" i="1"/>
  <c r="U218" i="1"/>
  <c r="V218" i="1"/>
  <c r="Q216" i="1"/>
  <c r="S214" i="1"/>
  <c r="S211" i="1"/>
  <c r="Q209" i="1"/>
  <c r="U209" i="1"/>
  <c r="V209" i="1"/>
  <c r="S208" i="1"/>
  <c r="V208" i="1"/>
  <c r="U208" i="1"/>
  <c r="Q207" i="1"/>
  <c r="Q206" i="1"/>
  <c r="V206" i="1"/>
  <c r="W206" i="1" s="1"/>
  <c r="S203" i="1"/>
  <c r="Q201" i="1"/>
  <c r="U201" i="1"/>
  <c r="V201" i="1"/>
  <c r="S200" i="1"/>
  <c r="V200" i="1"/>
  <c r="W200" i="1" s="1"/>
  <c r="Q199" i="1"/>
  <c r="Q198" i="1"/>
  <c r="V198" i="1"/>
  <c r="U198" i="1"/>
  <c r="S195" i="1"/>
  <c r="Q193" i="1"/>
  <c r="U193" i="1"/>
  <c r="W193" i="1" s="1"/>
  <c r="S192" i="1"/>
  <c r="V192" i="1"/>
  <c r="U192" i="1"/>
  <c r="Q191" i="1"/>
  <c r="Q190" i="1"/>
  <c r="V190" i="1"/>
  <c r="U190" i="1"/>
  <c r="Q185" i="1"/>
  <c r="V185" i="1"/>
  <c r="W185" i="1" s="1"/>
  <c r="Q184" i="1"/>
  <c r="R183" i="1"/>
  <c r="Q181" i="1"/>
  <c r="S178" i="1"/>
  <c r="U177" i="1"/>
  <c r="V177" i="1"/>
  <c r="S176" i="1"/>
  <c r="V176" i="1"/>
  <c r="U176" i="1"/>
  <c r="Q175" i="1"/>
  <c r="U175" i="1"/>
  <c r="V175" i="1"/>
  <c r="S172" i="1"/>
  <c r="T171" i="1"/>
  <c r="S170" i="1"/>
  <c r="V170" i="1"/>
  <c r="Q167" i="1"/>
  <c r="U167" i="1"/>
  <c r="V167" i="1"/>
  <c r="R164" i="1"/>
  <c r="Q163" i="1"/>
  <c r="V163" i="1"/>
  <c r="U163" i="1"/>
  <c r="R163" i="1"/>
  <c r="T160" i="1"/>
  <c r="V152" i="1"/>
  <c r="W152" i="1" s="1"/>
  <c r="Q152" i="1"/>
  <c r="T150" i="1"/>
  <c r="T148" i="1"/>
  <c r="T142" i="1"/>
  <c r="T140" i="1"/>
  <c r="Q137" i="1"/>
  <c r="Q136" i="1"/>
  <c r="V136" i="1"/>
  <c r="S136" i="1"/>
  <c r="Q132" i="1"/>
  <c r="V132" i="1"/>
  <c r="S132" i="1"/>
  <c r="U132" i="1"/>
  <c r="T132" i="1"/>
  <c r="S125" i="1"/>
  <c r="Q119" i="1"/>
  <c r="V119" i="1"/>
  <c r="S119" i="1"/>
  <c r="T119" i="1"/>
  <c r="U119" i="1"/>
  <c r="Q83" i="1"/>
  <c r="T83" i="1"/>
  <c r="V221" i="1"/>
  <c r="V178" i="1"/>
  <c r="W178" i="1" s="1"/>
  <c r="U170" i="1"/>
  <c r="V161" i="1"/>
  <c r="U136" i="1"/>
  <c r="U110" i="1"/>
  <c r="R165" i="1"/>
  <c r="U165" i="1"/>
  <c r="Q155" i="1"/>
  <c r="V155" i="1"/>
  <c r="W155" i="1" s="1"/>
  <c r="R153" i="1"/>
  <c r="U153" i="1"/>
  <c r="T146" i="1"/>
  <c r="V146" i="1"/>
  <c r="Q143" i="1"/>
  <c r="V143" i="1"/>
  <c r="Q129" i="1"/>
  <c r="Q127" i="1"/>
  <c r="V127" i="1"/>
  <c r="Q120" i="1"/>
  <c r="V120" i="1"/>
  <c r="W120" i="1" s="1"/>
  <c r="T118" i="1"/>
  <c r="V118" i="1"/>
  <c r="Q117" i="1"/>
  <c r="R116" i="1"/>
  <c r="Q115" i="1"/>
  <c r="V115" i="1"/>
  <c r="T111" i="1"/>
  <c r="Q108" i="1"/>
  <c r="V108" i="1"/>
  <c r="T106" i="1"/>
  <c r="R105" i="1"/>
  <c r="S104" i="1"/>
  <c r="S103" i="1"/>
  <c r="T99" i="1"/>
  <c r="S97" i="1"/>
  <c r="U97" i="1"/>
  <c r="V97" i="1"/>
  <c r="Q96" i="1"/>
  <c r="U96" i="1"/>
  <c r="V96" i="1"/>
  <c r="R93" i="1"/>
  <c r="S92" i="1"/>
  <c r="T87" i="1"/>
  <c r="R76" i="1"/>
  <c r="V165" i="1"/>
  <c r="V109" i="1"/>
  <c r="W109" i="1" s="1"/>
  <c r="U106" i="1"/>
  <c r="W106" i="1" s="1"/>
  <c r="U98" i="1"/>
  <c r="W98" i="1" s="1"/>
  <c r="U92" i="1"/>
  <c r="W129" i="1"/>
  <c r="Q128" i="1"/>
  <c r="V128" i="1"/>
  <c r="T126" i="1"/>
  <c r="V126" i="1"/>
  <c r="W126" i="1" s="1"/>
  <c r="Q123" i="1"/>
  <c r="V123" i="1"/>
  <c r="W123" i="1" s="1"/>
  <c r="Q116" i="1"/>
  <c r="V116" i="1"/>
  <c r="W116" i="1" s="1"/>
  <c r="T114" i="1"/>
  <c r="Q105" i="1"/>
  <c r="Q103" i="1"/>
  <c r="V103" i="1"/>
  <c r="W103" i="1" s="1"/>
  <c r="U94" i="1"/>
  <c r="V94" i="1"/>
  <c r="Q93" i="1"/>
  <c r="Q91" i="1"/>
  <c r="U91" i="1"/>
  <c r="V91" i="1"/>
  <c r="S87" i="1"/>
  <c r="V153" i="1"/>
  <c r="U144" i="1"/>
  <c r="W144" i="1" s="1"/>
  <c r="U128" i="1"/>
  <c r="V121" i="1"/>
  <c r="W121" i="1" s="1"/>
  <c r="U118" i="1"/>
  <c r="U115" i="1"/>
  <c r="V105" i="1"/>
  <c r="W105" i="1" s="1"/>
  <c r="U90" i="1"/>
  <c r="W90" i="1" s="1"/>
  <c r="Q111" i="1"/>
  <c r="V111" i="1"/>
  <c r="Q104" i="1"/>
  <c r="V104" i="1"/>
  <c r="T102" i="1"/>
  <c r="V102" i="1"/>
  <c r="W102" i="1" s="1"/>
  <c r="Q99" i="1"/>
  <c r="U99" i="1"/>
  <c r="V99" i="1"/>
  <c r="Q92" i="1"/>
  <c r="V92" i="1"/>
  <c r="U156" i="1"/>
  <c r="W156" i="1" s="1"/>
  <c r="U146" i="1"/>
  <c r="U143" i="1"/>
  <c r="W143" i="1" s="1"/>
  <c r="U130" i="1"/>
  <c r="W130" i="1" s="1"/>
  <c r="U127" i="1"/>
  <c r="W127" i="1" s="1"/>
  <c r="V117" i="1"/>
  <c r="W117" i="1" s="1"/>
  <c r="U114" i="1"/>
  <c r="W114" i="1" s="1"/>
  <c r="U111" i="1"/>
  <c r="U108" i="1"/>
  <c r="V63" i="1"/>
  <c r="Q69" i="1"/>
  <c r="R62" i="1"/>
  <c r="Q60" i="1"/>
  <c r="W58" i="1"/>
  <c r="S56" i="1"/>
  <c r="S55" i="1"/>
  <c r="U62" i="1"/>
  <c r="V57" i="1"/>
  <c r="T56" i="1"/>
  <c r="T63" i="1"/>
  <c r="R56" i="1"/>
  <c r="V69" i="1"/>
  <c r="V60" i="1"/>
  <c r="W60" i="1" s="1"/>
  <c r="U56" i="1"/>
  <c r="W56" i="1" s="1"/>
  <c r="T69" i="1"/>
  <c r="S63" i="1"/>
  <c r="S60" i="1"/>
  <c r="S59" i="1"/>
  <c r="Q56" i="1"/>
  <c r="V68" i="1"/>
  <c r="W68" i="1" s="1"/>
  <c r="U65" i="1"/>
  <c r="U59" i="1"/>
  <c r="V86" i="1"/>
  <c r="U85" i="1"/>
  <c r="V83" i="1"/>
  <c r="V80" i="1"/>
  <c r="V78" i="1"/>
  <c r="W78" i="1" s="1"/>
  <c r="V75" i="1"/>
  <c r="T85" i="1"/>
  <c r="T84" i="1"/>
  <c r="S83" i="1"/>
  <c r="T80" i="1"/>
  <c r="T79" i="1"/>
  <c r="U86" i="1"/>
  <c r="U83" i="1"/>
  <c r="V81" i="1"/>
  <c r="U80" i="1"/>
  <c r="U75" i="1"/>
  <c r="S85" i="1"/>
  <c r="R84" i="1"/>
  <c r="R83" i="1"/>
  <c r="T81" i="1"/>
  <c r="S80" i="1"/>
  <c r="S79" i="1"/>
  <c r="S77" i="1"/>
  <c r="T76" i="1"/>
  <c r="T75" i="1"/>
  <c r="V87" i="1"/>
  <c r="V84" i="1"/>
  <c r="V82" i="1"/>
  <c r="W82" i="1" s="1"/>
  <c r="U81" i="1"/>
  <c r="V79" i="1"/>
  <c r="V76" i="1"/>
  <c r="Q85" i="1"/>
  <c r="Q81" i="1"/>
  <c r="R80" i="1"/>
  <c r="R77" i="1"/>
  <c r="S76" i="1"/>
  <c r="S75" i="1"/>
  <c r="U87" i="1"/>
  <c r="W87" i="1" s="1"/>
  <c r="V85" i="1"/>
  <c r="U84" i="1"/>
  <c r="U79" i="1"/>
  <c r="U76" i="1"/>
  <c r="V74" i="1"/>
  <c r="V71" i="1"/>
  <c r="T73" i="1"/>
  <c r="U74" i="1"/>
  <c r="U71" i="1"/>
  <c r="R73" i="1"/>
  <c r="S72" i="1"/>
  <c r="T71" i="1"/>
  <c r="V72" i="1"/>
  <c r="V70" i="1"/>
  <c r="W70" i="1" s="1"/>
  <c r="U69" i="1"/>
  <c r="V67" i="1"/>
  <c r="V64" i="1"/>
  <c r="U73" i="1"/>
  <c r="Q73" i="1"/>
  <c r="R72" i="1"/>
  <c r="S71" i="1"/>
  <c r="T68" i="1"/>
  <c r="T67" i="1"/>
  <c r="T62" i="1"/>
  <c r="V73" i="1"/>
  <c r="U67" i="1"/>
  <c r="V65" i="1"/>
  <c r="W65" i="1" s="1"/>
  <c r="U64" i="1"/>
  <c r="V50" i="1"/>
  <c r="U57" i="1"/>
  <c r="W57" i="1" s="1"/>
  <c r="V55" i="1"/>
  <c r="T50" i="1"/>
  <c r="U50" i="1"/>
  <c r="V51" i="1"/>
  <c r="V49" i="1"/>
  <c r="U63" i="1"/>
  <c r="V61" i="1"/>
  <c r="U55" i="1"/>
  <c r="V53" i="1"/>
  <c r="S50" i="1"/>
  <c r="T61" i="1"/>
  <c r="T59" i="1"/>
  <c r="T57" i="1"/>
  <c r="T55" i="1"/>
  <c r="T53" i="1"/>
  <c r="U51" i="1"/>
  <c r="W51" i="1" s="1"/>
  <c r="U49" i="1"/>
  <c r="W49" i="1" s="1"/>
  <c r="V62" i="1"/>
  <c r="W62" i="1" s="1"/>
  <c r="U61" i="1"/>
  <c r="W61" i="1" s="1"/>
  <c r="V59" i="1"/>
  <c r="U53" i="1"/>
  <c r="W53" i="1" s="1"/>
  <c r="W52" i="1"/>
  <c r="R63" i="1"/>
  <c r="R61" i="1"/>
  <c r="R59" i="1"/>
  <c r="R57" i="1"/>
  <c r="R55" i="1"/>
  <c r="R53" i="1"/>
  <c r="T229" i="1"/>
  <c r="T225" i="1"/>
  <c r="T221" i="1"/>
  <c r="T213" i="1"/>
  <c r="Q186" i="1"/>
  <c r="R186" i="1"/>
  <c r="Q174" i="1"/>
  <c r="R174" i="1"/>
  <c r="Q90" i="1"/>
  <c r="R90" i="1"/>
  <c r="S90" i="1"/>
  <c r="Q82" i="1"/>
  <c r="R82" i="1"/>
  <c r="S82" i="1"/>
  <c r="Q78" i="1"/>
  <c r="R78" i="1"/>
  <c r="S78" i="1"/>
  <c r="Q70" i="1"/>
  <c r="R70" i="1"/>
  <c r="S70" i="1"/>
  <c r="S233" i="1"/>
  <c r="R230" i="1"/>
  <c r="S229" i="1"/>
  <c r="R226" i="1"/>
  <c r="S225" i="1"/>
  <c r="R222" i="1"/>
  <c r="S221" i="1"/>
  <c r="R218" i="1"/>
  <c r="S217" i="1"/>
  <c r="R214" i="1"/>
  <c r="S213" i="1"/>
  <c r="R210" i="1"/>
  <c r="S209" i="1"/>
  <c r="R206" i="1"/>
  <c r="S205" i="1"/>
  <c r="R202" i="1"/>
  <c r="S201" i="1"/>
  <c r="R198" i="1"/>
  <c r="S197" i="1"/>
  <c r="R194" i="1"/>
  <c r="S193" i="1"/>
  <c r="R190" i="1"/>
  <c r="S189" i="1"/>
  <c r="T185" i="1"/>
  <c r="T182" i="1"/>
  <c r="R177" i="1"/>
  <c r="S177" i="1"/>
  <c r="T173" i="1"/>
  <c r="T170" i="1"/>
  <c r="Q166" i="1"/>
  <c r="R166" i="1"/>
  <c r="S166" i="1"/>
  <c r="Q158" i="1"/>
  <c r="R158" i="1"/>
  <c r="S158" i="1"/>
  <c r="Q150" i="1"/>
  <c r="R150" i="1"/>
  <c r="S150" i="1"/>
  <c r="Q142" i="1"/>
  <c r="R142" i="1"/>
  <c r="S142" i="1"/>
  <c r="Q130" i="1"/>
  <c r="R130" i="1"/>
  <c r="S130" i="1"/>
  <c r="Q122" i="1"/>
  <c r="R122" i="1"/>
  <c r="S122" i="1"/>
  <c r="Q114" i="1"/>
  <c r="R114" i="1"/>
  <c r="S114" i="1"/>
  <c r="Q106" i="1"/>
  <c r="R106" i="1"/>
  <c r="S106" i="1"/>
  <c r="Q98" i="1"/>
  <c r="R98" i="1"/>
  <c r="S98" i="1"/>
  <c r="T217" i="1"/>
  <c r="R233" i="1"/>
  <c r="R229" i="1"/>
  <c r="R225" i="1"/>
  <c r="R221" i="1"/>
  <c r="R217" i="1"/>
  <c r="R213" i="1"/>
  <c r="R209" i="1"/>
  <c r="R205" i="1"/>
  <c r="R201" i="1"/>
  <c r="R197" i="1"/>
  <c r="R193" i="1"/>
  <c r="R189" i="1"/>
  <c r="T186" i="1"/>
  <c r="R181" i="1"/>
  <c r="S181" i="1"/>
  <c r="Q178" i="1"/>
  <c r="R178" i="1"/>
  <c r="T174" i="1"/>
  <c r="R169" i="1"/>
  <c r="S169" i="1"/>
  <c r="Q94" i="1"/>
  <c r="R94" i="1"/>
  <c r="S94" i="1"/>
  <c r="Q86" i="1"/>
  <c r="R86" i="1"/>
  <c r="S86" i="1"/>
  <c r="Q74" i="1"/>
  <c r="R74" i="1"/>
  <c r="S74" i="1"/>
  <c r="Q66" i="1"/>
  <c r="R66" i="1"/>
  <c r="S66" i="1"/>
  <c r="S186" i="1"/>
  <c r="R185" i="1"/>
  <c r="S185" i="1"/>
  <c r="Q182" i="1"/>
  <c r="R182" i="1"/>
  <c r="S174" i="1"/>
  <c r="R173" i="1"/>
  <c r="S173" i="1"/>
  <c r="Q170" i="1"/>
  <c r="R170" i="1"/>
  <c r="Q162" i="1"/>
  <c r="R162" i="1"/>
  <c r="S162" i="1"/>
  <c r="Q154" i="1"/>
  <c r="R154" i="1"/>
  <c r="S154" i="1"/>
  <c r="Q146" i="1"/>
  <c r="R146" i="1"/>
  <c r="S146" i="1"/>
  <c r="Q138" i="1"/>
  <c r="R138" i="1"/>
  <c r="S138" i="1"/>
  <c r="Q134" i="1"/>
  <c r="R134" i="1"/>
  <c r="S134" i="1"/>
  <c r="Q126" i="1"/>
  <c r="R126" i="1"/>
  <c r="S126" i="1"/>
  <c r="Q118" i="1"/>
  <c r="R118" i="1"/>
  <c r="S118" i="1"/>
  <c r="Q110" i="1"/>
  <c r="R110" i="1"/>
  <c r="S110" i="1"/>
  <c r="Q102" i="1"/>
  <c r="R102" i="1"/>
  <c r="S102" i="1"/>
  <c r="T90" i="1"/>
  <c r="T82" i="1"/>
  <c r="T78" i="1"/>
  <c r="T70" i="1"/>
  <c r="R135" i="1"/>
  <c r="R131" i="1"/>
  <c r="R127" i="1"/>
  <c r="R123" i="1"/>
  <c r="R119" i="1"/>
  <c r="R115" i="1"/>
  <c r="R111" i="1"/>
  <c r="R107" i="1"/>
  <c r="R103" i="1"/>
  <c r="R99" i="1"/>
  <c r="R95" i="1"/>
  <c r="R91" i="1"/>
  <c r="R87" i="1"/>
  <c r="Q84" i="1"/>
  <c r="R79" i="1"/>
  <c r="R75" i="1"/>
  <c r="R71" i="1"/>
  <c r="R67" i="1"/>
  <c r="S165" i="1"/>
  <c r="S161" i="1"/>
  <c r="S157" i="1"/>
  <c r="S153" i="1"/>
  <c r="S149" i="1"/>
  <c r="S145" i="1"/>
  <c r="S141" i="1"/>
  <c r="S137" i="1"/>
  <c r="S81" i="1"/>
  <c r="T49" i="1"/>
  <c r="T45" i="1"/>
  <c r="S49" i="1"/>
  <c r="S45" i="1"/>
  <c r="S41" i="1"/>
  <c r="S37" i="1"/>
  <c r="S33" i="1"/>
  <c r="S29" i="1"/>
  <c r="S25" i="1"/>
  <c r="T41" i="1"/>
  <c r="R49" i="1"/>
  <c r="S48" i="1"/>
  <c r="R45" i="1"/>
  <c r="S44" i="1"/>
  <c r="R41" i="1"/>
  <c r="S40" i="1"/>
  <c r="R37" i="1"/>
  <c r="S36" i="1"/>
  <c r="R33" i="1"/>
  <c r="S32" i="1"/>
  <c r="R29" i="1"/>
  <c r="S28" i="1"/>
  <c r="R25" i="1"/>
  <c r="S24" i="1"/>
  <c r="R50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W233" i="1" l="1"/>
  <c r="W229" i="1"/>
  <c r="W115" i="1"/>
  <c r="W135" i="1"/>
  <c r="W194" i="1"/>
  <c r="W213" i="1"/>
  <c r="W137" i="1"/>
  <c r="W184" i="1"/>
  <c r="W164" i="1"/>
  <c r="W110" i="1"/>
  <c r="W89" i="1"/>
  <c r="W133" i="1"/>
  <c r="W188" i="1"/>
  <c r="W205" i="1"/>
  <c r="W104" i="1"/>
  <c r="W187" i="1"/>
  <c r="W76" i="1"/>
  <c r="W83" i="1"/>
  <c r="W146" i="1"/>
  <c r="W97" i="1"/>
  <c r="W136" i="1"/>
  <c r="W157" i="1"/>
  <c r="W224" i="1"/>
  <c r="W199" i="1"/>
  <c r="W230" i="1"/>
  <c r="W108" i="1"/>
  <c r="W112" i="1"/>
  <c r="W125" i="1"/>
  <c r="W177" i="1"/>
  <c r="W201" i="1"/>
  <c r="W218" i="1"/>
  <c r="W220" i="1"/>
  <c r="W202" i="1"/>
  <c r="W207" i="1"/>
  <c r="W59" i="1"/>
  <c r="W55" i="1"/>
  <c r="W80" i="1"/>
  <c r="W91" i="1"/>
  <c r="W94" i="1"/>
  <c r="W153" i="1"/>
  <c r="W132" i="1"/>
  <c r="W163" i="1"/>
  <c r="W175" i="1"/>
  <c r="W208" i="1"/>
  <c r="W209" i="1"/>
  <c r="W221" i="1"/>
  <c r="W100" i="1"/>
  <c r="W186" i="1"/>
  <c r="W212" i="1"/>
  <c r="W203" i="1"/>
  <c r="W222" i="1"/>
  <c r="W159" i="1"/>
  <c r="W166" i="1"/>
  <c r="W182" i="1"/>
  <c r="W216" i="1"/>
  <c r="W92" i="1"/>
  <c r="W148" i="1"/>
  <c r="W64" i="1"/>
  <c r="W71" i="1"/>
  <c r="W72" i="1"/>
  <c r="W84" i="1"/>
  <c r="W111" i="1"/>
  <c r="W99" i="1"/>
  <c r="W118" i="1"/>
  <c r="W96" i="1"/>
  <c r="W170" i="1"/>
  <c r="W119" i="1"/>
  <c r="W167" i="1"/>
  <c r="W190" i="1"/>
  <c r="W192" i="1"/>
  <c r="W88" i="1"/>
  <c r="W95" i="1"/>
  <c r="W138" i="1"/>
  <c r="W140" i="1"/>
  <c r="W141" i="1"/>
  <c r="W161" i="1"/>
  <c r="W169" i="1"/>
  <c r="W195" i="1"/>
  <c r="W227" i="1"/>
  <c r="W101" i="1"/>
  <c r="W173" i="1"/>
  <c r="W150" i="1"/>
  <c r="W181" i="1"/>
  <c r="W176" i="1"/>
  <c r="W124" i="1"/>
  <c r="W134" i="1"/>
  <c r="W160" i="1"/>
  <c r="W171" i="1"/>
  <c r="W122" i="1"/>
  <c r="W131" i="1"/>
  <c r="W85" i="1"/>
  <c r="W128" i="1"/>
  <c r="W165" i="1"/>
  <c r="W198" i="1"/>
  <c r="W151" i="1"/>
  <c r="W211" i="1"/>
  <c r="W147" i="1"/>
  <c r="W179" i="1"/>
  <c r="W180" i="1"/>
  <c r="W197" i="1"/>
  <c r="W154" i="1"/>
  <c r="W162" i="1"/>
  <c r="W214" i="1"/>
  <c r="W232" i="1"/>
  <c r="W69" i="1"/>
  <c r="W63" i="1"/>
  <c r="W79" i="1"/>
  <c r="W81" i="1"/>
  <c r="W75" i="1"/>
  <c r="W86" i="1"/>
  <c r="W74" i="1"/>
  <c r="W67" i="1"/>
  <c r="W73" i="1"/>
  <c r="W50" i="1"/>
</calcChain>
</file>

<file path=xl/sharedStrings.xml><?xml version="1.0" encoding="utf-8"?>
<sst xmlns="http://schemas.openxmlformats.org/spreadsheetml/2006/main" count="271" uniqueCount="139">
  <si>
    <t>取引日
（close）</t>
    <rPh sb="0" eb="2">
      <t>トリヒキ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</si>
  <si>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</si>
  <si>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</si>
  <si>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Profit
変換</t>
    <rPh sb="7" eb="9">
      <t>ヘンカン</t>
    </rPh>
    <phoneticPr fontId="2"/>
  </si>
  <si>
    <t>Swap
変換</t>
    <rPh sb="5" eb="7">
      <t>ヘンカン</t>
    </rPh>
    <phoneticPr fontId="2"/>
  </si>
  <si>
    <t>商品種類</t>
    <rPh sb="0" eb="2">
      <t>ショウヒン</t>
    </rPh>
    <rPh sb="2" eb="4">
      <t>シュルイ</t>
    </rPh>
    <phoneticPr fontId="2"/>
  </si>
  <si>
    <t>取引日2
（close）</t>
    <rPh sb="0" eb="2">
      <t>トリヒキ</t>
    </rPh>
    <phoneticPr fontId="2"/>
  </si>
  <si>
    <t>pips
置換え</t>
    <rPh sb="5" eb="7">
      <t>オキカ</t>
    </rPh>
    <phoneticPr fontId="2"/>
  </si>
  <si>
    <t>Profit+Swap
変換</t>
    <rPh sb="12" eb="14">
      <t>ヘンカン</t>
    </rPh>
    <phoneticPr fontId="2"/>
  </si>
  <si>
    <t>年</t>
  </si>
  <si>
    <t>月</t>
  </si>
  <si>
    <t>(すべて)</t>
  </si>
  <si>
    <t>合計 / Profit+Swap</t>
  </si>
  <si>
    <t>列ラベル</t>
  </si>
  <si>
    <t>行ラベル</t>
  </si>
  <si>
    <t>総計</t>
  </si>
  <si>
    <t>USD/JPY</t>
  </si>
  <si>
    <t>AUD/NZD</t>
  </si>
  <si>
    <t>合計 / pips</t>
  </si>
  <si>
    <t>通貨/日付</t>
  </si>
  <si>
    <t>取引履歴レポート</t>
  </si>
  <si>
    <t>名前:</t>
  </si>
  <si>
    <t>口座:</t>
  </si>
  <si>
    <t>会社:</t>
  </si>
  <si>
    <t>日付:</t>
  </si>
  <si>
    <t>ポジション一覧</t>
  </si>
  <si>
    <t>時間</t>
  </si>
  <si>
    <t>ポジション情報</t>
  </si>
  <si>
    <t>銘柄</t>
  </si>
  <si>
    <t>タイプ</t>
  </si>
  <si>
    <t>数量</t>
  </si>
  <si>
    <t>価格</t>
  </si>
  <si>
    <t>決済逆指値(S/L)</t>
  </si>
  <si>
    <t>決済指値(T/P)</t>
  </si>
  <si>
    <t>手数料</t>
  </si>
  <si>
    <t>スワップ</t>
  </si>
  <si>
    <t>損益</t>
  </si>
  <si>
    <t>USDJPY</t>
  </si>
  <si>
    <t>sell</t>
  </si>
  <si>
    <t>buy</t>
  </si>
  <si>
    <t>0.5</t>
  </si>
  <si>
    <t>0.3</t>
  </si>
  <si>
    <t>0.2</t>
  </si>
  <si>
    <t>日</t>
    <rPh sb="0" eb="1">
      <t>ヒ</t>
    </rPh>
    <phoneticPr fontId="2"/>
  </si>
  <si>
    <t>2022.05.09 06:49:54</t>
  </si>
  <si>
    <t>GBPAUD</t>
  </si>
  <si>
    <t>2022.05.09 13:57:05</t>
  </si>
  <si>
    <t>2022.05.09 10:36:21</t>
  </si>
  <si>
    <t>2022.05.09 13:57:04</t>
  </si>
  <si>
    <t>2022.05.09 13:17:42</t>
  </si>
  <si>
    <t>AUDNZD</t>
  </si>
  <si>
    <t>2022.05.10 12:19:22</t>
  </si>
  <si>
    <t>2022.05.09 13:35:32</t>
  </si>
  <si>
    <t>2022.05.09 13:57:03</t>
  </si>
  <si>
    <t>2022.05.09 14:00:11</t>
  </si>
  <si>
    <t>2022.05.10 12:19:27</t>
  </si>
  <si>
    <t>2022.05.09 14:10:18</t>
  </si>
  <si>
    <t>2022.05.10 04:00:41</t>
  </si>
  <si>
    <t>2022.05.09 14:10:58</t>
  </si>
  <si>
    <t>2022.05.10 04:01:13</t>
  </si>
  <si>
    <t>2022.05.09 14:58:10</t>
  </si>
  <si>
    <t>2022.05.10 04:01:02</t>
  </si>
  <si>
    <t>2022.05.09 15:10:36</t>
  </si>
  <si>
    <t>2022.05.10 04:01:18</t>
  </si>
  <si>
    <t>2022.05.09 16:56:52</t>
  </si>
  <si>
    <t>2022.05.10 04:01:24</t>
  </si>
  <si>
    <t>2022.05.10 04:03:33</t>
  </si>
  <si>
    <t>2022.05.10 08:13:04</t>
  </si>
  <si>
    <t>2022.05.10 09:01:31</t>
  </si>
  <si>
    <t>2022.05.10 12:19:18</t>
  </si>
  <si>
    <t>2022.05.10 12:21:39</t>
  </si>
  <si>
    <t>2022.05.10 13:18:04</t>
  </si>
  <si>
    <t>2022.05.10 12:23:32</t>
  </si>
  <si>
    <t>GBPUSD</t>
  </si>
  <si>
    <t>2022.05.10 12:27:37</t>
  </si>
  <si>
    <t>2022.05.10 12:25:51</t>
  </si>
  <si>
    <t>2022.05.10 13:18:03</t>
  </si>
  <si>
    <t>2022.05.10 13:06:08</t>
  </si>
  <si>
    <t>2022.05.10 13:18:02</t>
  </si>
  <si>
    <t>2022.05.10 13:20:54</t>
  </si>
  <si>
    <t>2022.05.10 13:22:48</t>
  </si>
  <si>
    <t>2022.05.10 13:23:47</t>
  </si>
  <si>
    <t>2022.05.10 16:30:44</t>
  </si>
  <si>
    <t>2022.05.10 13:57:18</t>
  </si>
  <si>
    <t>2022.05.10 16:30:46</t>
  </si>
  <si>
    <t>2022.05.10 14:19:44</t>
  </si>
  <si>
    <t>2022.05.10 16:30:45</t>
  </si>
  <si>
    <t>2022.05.10 15:17:32</t>
  </si>
  <si>
    <t>2022.05.10 16:30:47</t>
  </si>
  <si>
    <t>2022.05.10 16:35:38</t>
  </si>
  <si>
    <t>2022.05.12 12:48:00</t>
  </si>
  <si>
    <t>2022.05.10 16:40:10</t>
  </si>
  <si>
    <t>2022.05.11 14:20:52</t>
  </si>
  <si>
    <t>2022.05.10 16:45:22</t>
  </si>
  <si>
    <t>2022.05.11 14:20:56</t>
  </si>
  <si>
    <t>2022.05.10 17:02:43</t>
  </si>
  <si>
    <t>2022.05.10 19:30:13</t>
  </si>
  <si>
    <t>2022.05.10 17:18:07</t>
  </si>
  <si>
    <t>2022.05.11 14:21:02</t>
  </si>
  <si>
    <t>2022.05.10 17:50:07</t>
  </si>
  <si>
    <t>2022.05.11 14:20:40</t>
  </si>
  <si>
    <t>2022.05.10 19:36:00</t>
  </si>
  <si>
    <t>2022.05.11 01:16:42</t>
  </si>
  <si>
    <t>2022.05.11 15:30:09</t>
  </si>
  <si>
    <t>2022.05.11 15:40:53</t>
  </si>
  <si>
    <t>2022.05.11 15:31:11</t>
  </si>
  <si>
    <t>2022.05.12 12:47:19</t>
  </si>
  <si>
    <t>2022.05.11 15:35:28</t>
  </si>
  <si>
    <t>2022.05.12 12:47:18</t>
  </si>
  <si>
    <t>2022.05.11 15:54:11</t>
  </si>
  <si>
    <t>2022.05.12 12:46:33</t>
  </si>
  <si>
    <t>2022.05.11 16:06:27</t>
  </si>
  <si>
    <t>2022.05.12 12:46:35</t>
  </si>
  <si>
    <t>2022.05.12 12:55:35</t>
  </si>
  <si>
    <t>GBPJPY</t>
  </si>
  <si>
    <t>2022.05.12 16:33:54</t>
  </si>
  <si>
    <t>2022.05.12 13:05:58</t>
  </si>
  <si>
    <t>2022.05.12 16:33:56</t>
  </si>
  <si>
    <t>2022.05.12 15:42:35</t>
  </si>
  <si>
    <t>2022.05.12 16:33:55</t>
  </si>
  <si>
    <t>2022.05.12 16:38:01</t>
  </si>
  <si>
    <t>2022.05.12 16:39:54</t>
  </si>
  <si>
    <t>2022.05.12 16:39:12</t>
  </si>
  <si>
    <t>2022.05.12 16:39:55</t>
  </si>
  <si>
    <t>2022.05.12 17:12:34</t>
  </si>
  <si>
    <t>1</t>
  </si>
  <si>
    <t>2022.05.13 04:25:21</t>
  </si>
  <si>
    <t>2022.05.13 04:26:47</t>
  </si>
  <si>
    <t>2022.05.13 23:48:44</t>
  </si>
  <si>
    <t>2022.05.13 04:28:05</t>
  </si>
  <si>
    <t>2022.05.13 23:48:50</t>
  </si>
  <si>
    <t>05/09</t>
  </si>
  <si>
    <t>05/10</t>
  </si>
  <si>
    <t>05/11</t>
  </si>
  <si>
    <t>05/12</t>
  </si>
  <si>
    <t>05/13</t>
  </si>
  <si>
    <t>GBP/USD</t>
  </si>
  <si>
    <t>GBP/JPY</t>
  </si>
  <si>
    <t>GBP/AUD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</si>
</sst>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/d"/>
    <numFmt numFmtId="177" formatCode="0.00_ ;[Red]\-0.00\ "/>
    <numFmt numFmtId="178" formatCode="#,##0;&quot;▲ &quot;#,##0"/>
    <numFmt numFmtId="180" formatCode="0.00;&quot;▲ &quot;0.0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E0E0E0"/>
        <bgColor indexed="64"/>
      </patternFill>
    </fill>
  </fills>
  <borders count="2">
    <border>
      <left/>
      <right/>
      <top/>
      <bottom/>
      <diagonal/>
    </border>
    <border>
      <left style="thick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38" fontId="3" fillId="0" borderId="0" xfId="1" applyFont="1">
      <alignment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38" fontId="6" fillId="4" borderId="0" xfId="1" applyFont="1" applyFill="1" applyBorder="1" applyAlignment="1">
      <alignment horizontal="center" vertical="top" wrapText="1"/>
    </xf>
    <xf numFmtId="0" fontId="6" fillId="5" borderId="0" xfId="0" applyFont="1" applyFill="1" applyBorder="1" applyAlignment="1">
      <alignment horizontal="center" vertical="top" wrapText="1"/>
    </xf>
    <xf numFmtId="0" fontId="3" fillId="6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0" fontId="6" fillId="7" borderId="0" xfId="0" applyFont="1" applyFill="1" applyAlignment="1">
      <alignment horizontal="center" vertical="top" wrapText="1"/>
    </xf>
    <xf numFmtId="0" fontId="0" fillId="0" borderId="0" xfId="0" applyAlignment="1"/>
    <xf numFmtId="0" fontId="7" fillId="0" borderId="0" xfId="0" applyFont="1">
      <alignment vertical="center"/>
    </xf>
    <xf numFmtId="14" fontId="0" fillId="6" borderId="0" xfId="0" applyNumberFormat="1" applyFill="1" applyAlignment="1">
      <alignment horizontal="right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4" fontId="3" fillId="0" borderId="1" xfId="0" applyNumberFormat="1" applyFont="1" applyBorder="1" applyAlignment="1">
      <alignment horizontal="right" vertical="center"/>
    </xf>
    <xf numFmtId="0" fontId="3" fillId="0" borderId="0" xfId="1" applyNumberFormat="1" applyFont="1" applyAlignment="1">
      <alignment horizontal="right" vertical="center"/>
    </xf>
    <xf numFmtId="38" fontId="3" fillId="0" borderId="0" xfId="1" applyFont="1" applyAlignment="1">
      <alignment horizontal="right" vertical="center"/>
    </xf>
    <xf numFmtId="38" fontId="3" fillId="0" borderId="0" xfId="1" applyFont="1" applyBorder="1">
      <alignment vertical="center"/>
    </xf>
    <xf numFmtId="14" fontId="3" fillId="0" borderId="0" xfId="0" applyNumberFormat="1" applyFont="1" applyBorder="1">
      <alignment vertical="center"/>
    </xf>
    <xf numFmtId="176" fontId="3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Border="1">
      <alignment vertical="center"/>
    </xf>
    <xf numFmtId="14" fontId="0" fillId="9" borderId="0" xfId="0" applyNumberFormat="1" applyFill="1" applyAlignment="1">
      <alignment horizontal="right" vertical="center"/>
    </xf>
    <xf numFmtId="0" fontId="0" fillId="9" borderId="0" xfId="0" applyFill="1" applyAlignment="1">
      <alignment horizontal="right" vertical="center"/>
    </xf>
    <xf numFmtId="14" fontId="0" fillId="9" borderId="0" xfId="0" applyNumberFormat="1" applyFill="1" applyAlignment="1">
      <alignment horizontal="left" vertical="center"/>
    </xf>
    <xf numFmtId="0" fontId="0" fillId="9" borderId="0" xfId="0" applyFill="1" applyAlignment="1">
      <alignment horizontal="left" vertical="center"/>
    </xf>
    <xf numFmtId="14" fontId="0" fillId="0" borderId="0" xfId="0" applyNumberForma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178" fontId="3" fillId="0" borderId="0" xfId="0" applyNumberFormat="1" applyFont="1">
      <alignment vertical="center"/>
    </xf>
    <xf numFmtId="0" fontId="0" fillId="0" borderId="0" xfId="0" applyNumberFormat="1" applyAlignment="1">
      <alignment horizontal="right" vertical="center"/>
    </xf>
    <xf numFmtId="0" fontId="0" fillId="0" borderId="0" xfId="0" applyNumberFormat="1" applyAlignment="1">
      <alignment vertical="center"/>
    </xf>
    <xf numFmtId="0" fontId="0" fillId="2" borderId="0" xfId="0" applyNumberFormat="1" applyFill="1" applyAlignment="1">
      <alignment horizontal="center"/>
    </xf>
    <xf numFmtId="0" fontId="0" fillId="9" borderId="0" xfId="0" applyNumberFormat="1" applyFill="1" applyAlignment="1">
      <alignment horizontal="right" vertical="center"/>
    </xf>
    <xf numFmtId="14" fontId="0" fillId="6" borderId="0" xfId="0" applyNumberFormat="1" applyFill="1" applyAlignment="1">
      <alignment vertical="center"/>
    </xf>
    <xf numFmtId="0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0" fontId="6" fillId="8" borderId="0" xfId="0" applyFont="1" applyFill="1" applyAlignment="1">
      <alignment horizontal="center" wrapText="1"/>
    </xf>
    <xf numFmtId="0" fontId="0" fillId="0" borderId="0" xfId="0" pivotButton="1">
      <alignment vertical="center"/>
    </xf>
    <xf numFmtId="0" fontId="0" fillId="0" borderId="0" xfId="0" pivotButton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8" fillId="0" borderId="0" xfId="0" pivotButton="1" applyFont="1">
      <alignment vertical="center"/>
    </xf>
    <xf numFmtId="180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59">
    <dxf>
      <numFmt numFmtId="180" formatCode="0.00;&quot;▲ &quot;0.0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玉河 啓" refreshedDate="44697.770857407406" createdVersion="4" refreshedVersion="5" minRefreshableVersion="3" recordCount="227">
  <cacheSource type="worksheet">
    <worksheetSource ref="P7:Y9999" sheet="【MT5】集計"/>
  </cacheSource>
  <cacheFields count="10">
    <cacheField name="取引日_x000a_（close）" numFmtId="0">
      <sharedItems containsDate="1" containsBlank="1" containsMixedTypes="1" minDate="2022-05-09T00:00:00" maxDate="2022-05-14T00:00:00"/>
    </cacheField>
    <cacheField name="年" numFmtId="0">
      <sharedItems containsBlank="1" containsMixedTypes="1" containsNumber="1" containsInteger="1" minValue="2022" maxValue="2022" count="3">
        <n v="2022"/>
        <s v="-"/>
        <m/>
      </sharedItems>
    </cacheField>
    <cacheField name="月" numFmtId="0">
      <sharedItems containsBlank="1" containsMixedTypes="1" containsNumber="1" containsInteger="1" minValue="5" maxValue="5" count="3">
        <n v="5"/>
        <s v="-"/>
        <m/>
      </sharedItems>
    </cacheField>
    <cacheField name="日" numFmtId="0">
      <sharedItems containsBlank="1" containsMixedTypes="1" containsNumber="1" containsInteger="1" minValue="9" maxValue="13"/>
    </cacheField>
    <cacheField name="取引日2_x000a_（close）" numFmtId="0">
      <sharedItems containsBlank="1" count="9">
        <s v="05/09"/>
        <s v="05/10"/>
        <s v="05/12"/>
        <s v="05/11"/>
        <s v="05/13"/>
        <s v="-"/>
        <m/>
        <s v="82/" u="1"/>
        <s v="/" u="1"/>
      </sharedItems>
    </cacheField>
    <cacheField name="Profit_x000a_変換" numFmtId="38">
      <sharedItems containsString="0" containsBlank="1" containsNumber="1" containsInteger="1" minValue="-99500" maxValue="39055"/>
    </cacheField>
    <cacheField name="Swap_x000a_変換" numFmtId="0">
      <sharedItems containsString="0" containsBlank="1" containsNumber="1" containsInteger="1" minValue="-867" maxValue="0"/>
    </cacheField>
    <cacheField name="Profit+Swap_x000a_変換" numFmtId="0">
      <sharedItems containsString="0" containsBlank="1" containsNumber="1" containsInteger="1" minValue="-100367" maxValue="38977"/>
    </cacheField>
    <cacheField name="pips_x000a_置換え" numFmtId="0">
      <sharedItems containsString="0" containsBlank="1" containsNumber="1" minValue="-112.875" maxValue="195.27500000000001"/>
    </cacheField>
    <cacheField name="商品種類" numFmtId="0">
      <sharedItems containsBlank="1" count="8">
        <s v="GBP/AUD"/>
        <s v="AUD/NZD"/>
        <s v="GBP/USD"/>
        <s v="USD/JPY"/>
        <s v="GBP/JPY"/>
        <s v="対象外"/>
        <m/>
        <s v="銘柄/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7">
  <r>
    <d v="2022-05-09T00:00:00"/>
    <x v="0"/>
    <x v="0"/>
    <n v="9"/>
    <x v="0"/>
    <n v="-14832"/>
    <n v="0"/>
    <n v="-14832"/>
    <n v="-74.16"/>
    <x v="0"/>
  </r>
  <r>
    <d v="2022-05-09T00:00:00"/>
    <x v="0"/>
    <x v="0"/>
    <n v="9"/>
    <x v="0"/>
    <n v="-16908"/>
    <n v="0"/>
    <n v="-16908"/>
    <n v="-84.54"/>
    <x v="0"/>
  </r>
  <r>
    <d v="2022-05-10T00:00:00"/>
    <x v="0"/>
    <x v="0"/>
    <n v="10"/>
    <x v="1"/>
    <n v="1516"/>
    <n v="-25"/>
    <n v="1491"/>
    <n v="7.58"/>
    <x v="1"/>
  </r>
  <r>
    <d v="2022-05-09T00:00:00"/>
    <x v="0"/>
    <x v="0"/>
    <n v="9"/>
    <x v="0"/>
    <n v="-5808"/>
    <n v="0"/>
    <n v="-5808"/>
    <n v="-29.04"/>
    <x v="0"/>
  </r>
  <r>
    <d v="2022-05-10T00:00:00"/>
    <x v="0"/>
    <x v="0"/>
    <n v="10"/>
    <x v="1"/>
    <n v="1598"/>
    <n v="-25"/>
    <n v="1573"/>
    <n v="7.99"/>
    <x v="1"/>
  </r>
  <r>
    <d v="2022-05-10T00:00:00"/>
    <x v="0"/>
    <x v="0"/>
    <n v="10"/>
    <x v="1"/>
    <n v="32175"/>
    <n v="-78"/>
    <n v="32097"/>
    <n v="160.875"/>
    <x v="0"/>
  </r>
  <r>
    <d v="2022-05-10T00:00:00"/>
    <x v="0"/>
    <x v="0"/>
    <n v="10"/>
    <x v="1"/>
    <n v="32534"/>
    <n v="-78"/>
    <n v="32456"/>
    <n v="162.66999999999999"/>
    <x v="0"/>
  </r>
  <r>
    <d v="2022-05-10T00:00:00"/>
    <x v="0"/>
    <x v="0"/>
    <n v="10"/>
    <x v="1"/>
    <n v="27355"/>
    <n v="-78"/>
    <n v="27277"/>
    <n v="136.77500000000001"/>
    <x v="0"/>
  </r>
  <r>
    <d v="2022-05-10T00:00:00"/>
    <x v="0"/>
    <x v="0"/>
    <n v="10"/>
    <x v="1"/>
    <n v="28191"/>
    <n v="-78"/>
    <n v="28113"/>
    <n v="140.95500000000001"/>
    <x v="0"/>
  </r>
  <r>
    <d v="2022-05-10T00:00:00"/>
    <x v="0"/>
    <x v="0"/>
    <n v="10"/>
    <x v="1"/>
    <n v="39055"/>
    <n v="-78"/>
    <n v="38977"/>
    <n v="195.27500000000001"/>
    <x v="0"/>
  </r>
  <r>
    <d v="2022-05-10T00:00:00"/>
    <x v="0"/>
    <x v="0"/>
    <n v="10"/>
    <x v="1"/>
    <n v="13974"/>
    <n v="0"/>
    <n v="13974"/>
    <n v="69.87"/>
    <x v="0"/>
  </r>
  <r>
    <d v="2022-05-10T00:00:00"/>
    <x v="0"/>
    <x v="0"/>
    <n v="10"/>
    <x v="1"/>
    <n v="-7293"/>
    <n v="0"/>
    <n v="-7293"/>
    <n v="-36.465000000000003"/>
    <x v="0"/>
  </r>
  <r>
    <d v="2022-05-10T00:00:00"/>
    <x v="0"/>
    <x v="0"/>
    <n v="10"/>
    <x v="1"/>
    <n v="-7577"/>
    <n v="0"/>
    <n v="-7577"/>
    <n v="-37.884999999999998"/>
    <x v="0"/>
  </r>
  <r>
    <d v="2022-05-10T00:00:00"/>
    <x v="0"/>
    <x v="0"/>
    <n v="10"/>
    <x v="1"/>
    <n v="182"/>
    <n v="0"/>
    <n v="182"/>
    <n v="0.91"/>
    <x v="2"/>
  </r>
  <r>
    <d v="2022-05-10T00:00:00"/>
    <x v="0"/>
    <x v="0"/>
    <n v="10"/>
    <x v="1"/>
    <n v="-8915"/>
    <n v="0"/>
    <n v="-8915"/>
    <n v="-44.575000000000003"/>
    <x v="0"/>
  </r>
  <r>
    <d v="2022-05-10T00:00:00"/>
    <x v="0"/>
    <x v="0"/>
    <n v="10"/>
    <x v="1"/>
    <n v="-5280"/>
    <n v="0"/>
    <n v="-5280"/>
    <n v="-26.4"/>
    <x v="0"/>
  </r>
  <r>
    <d v="2022-05-10T00:00:00"/>
    <x v="0"/>
    <x v="0"/>
    <n v="10"/>
    <x v="1"/>
    <n v="-5608"/>
    <n v="0"/>
    <n v="-5608"/>
    <n v="-11.215999999999999"/>
    <x v="0"/>
  </r>
  <r>
    <d v="2022-05-10T00:00:00"/>
    <x v="0"/>
    <x v="0"/>
    <n v="10"/>
    <x v="1"/>
    <n v="21336"/>
    <n v="0"/>
    <n v="21336"/>
    <n v="42.671999999999997"/>
    <x v="0"/>
  </r>
  <r>
    <d v="2022-05-10T00:00:00"/>
    <x v="0"/>
    <x v="0"/>
    <n v="10"/>
    <x v="1"/>
    <n v="13926"/>
    <n v="0"/>
    <n v="13926"/>
    <n v="69.63"/>
    <x v="0"/>
  </r>
  <r>
    <d v="2022-05-10T00:00:00"/>
    <x v="0"/>
    <x v="0"/>
    <n v="10"/>
    <x v="1"/>
    <n v="16923"/>
    <n v="0"/>
    <n v="16923"/>
    <n v="84.614999999999995"/>
    <x v="0"/>
  </r>
  <r>
    <d v="2022-05-10T00:00:00"/>
    <x v="0"/>
    <x v="0"/>
    <n v="10"/>
    <x v="1"/>
    <n v="5556"/>
    <n v="0"/>
    <n v="5556"/>
    <n v="27.78"/>
    <x v="0"/>
  </r>
  <r>
    <d v="2022-05-12T00:00:00"/>
    <x v="0"/>
    <x v="0"/>
    <n v="12"/>
    <x v="2"/>
    <n v="24540"/>
    <n v="-693"/>
    <n v="23847"/>
    <n v="122.7"/>
    <x v="3"/>
  </r>
  <r>
    <d v="2022-05-11T00:00:00"/>
    <x v="0"/>
    <x v="0"/>
    <n v="11"/>
    <x v="3"/>
    <n v="25124"/>
    <n v="-277"/>
    <n v="24847"/>
    <n v="83.74666666666667"/>
    <x v="0"/>
  </r>
  <r>
    <d v="2022-05-11T00:00:00"/>
    <x v="0"/>
    <x v="0"/>
    <n v="11"/>
    <x v="3"/>
    <n v="17768"/>
    <n v="-184"/>
    <n v="17584"/>
    <n v="88.84"/>
    <x v="0"/>
  </r>
  <r>
    <d v="2022-05-10T00:00:00"/>
    <x v="0"/>
    <x v="0"/>
    <n v="10"/>
    <x v="1"/>
    <n v="-22575"/>
    <n v="0"/>
    <n v="-22575"/>
    <n v="-112.875"/>
    <x v="0"/>
  </r>
  <r>
    <d v="2022-05-11T00:00:00"/>
    <x v="0"/>
    <x v="0"/>
    <n v="11"/>
    <x v="3"/>
    <n v="15399"/>
    <n v="-184"/>
    <n v="15215"/>
    <n v="76.995000000000005"/>
    <x v="0"/>
  </r>
  <r>
    <d v="2022-05-11T00:00:00"/>
    <x v="0"/>
    <x v="0"/>
    <n v="11"/>
    <x v="3"/>
    <n v="29510"/>
    <n v="-184"/>
    <n v="29326"/>
    <n v="147.55000000000001"/>
    <x v="0"/>
  </r>
  <r>
    <d v="2022-05-11T00:00:00"/>
    <x v="0"/>
    <x v="0"/>
    <n v="11"/>
    <x v="3"/>
    <n v="4957"/>
    <n v="-184"/>
    <n v="4773"/>
    <n v="24.785"/>
    <x v="0"/>
  </r>
  <r>
    <d v="2022-05-11T00:00:00"/>
    <x v="0"/>
    <x v="0"/>
    <n v="11"/>
    <x v="3"/>
    <n v="-14782"/>
    <n v="0"/>
    <n v="-14782"/>
    <n v="-49.273333333333333"/>
    <x v="0"/>
  </r>
  <r>
    <d v="2022-05-12T00:00:00"/>
    <x v="0"/>
    <x v="0"/>
    <n v="12"/>
    <x v="2"/>
    <n v="-11200"/>
    <n v="-552"/>
    <n v="-11752"/>
    <n v="-56"/>
    <x v="0"/>
  </r>
  <r>
    <d v="2022-05-12T00:00:00"/>
    <x v="0"/>
    <x v="0"/>
    <n v="12"/>
    <x v="2"/>
    <n v="-10563"/>
    <n v="-552"/>
    <n v="-11115"/>
    <n v="-52.814999999999998"/>
    <x v="0"/>
  </r>
  <r>
    <d v="2022-05-12T00:00:00"/>
    <x v="0"/>
    <x v="0"/>
    <n v="12"/>
    <x v="2"/>
    <n v="-3309"/>
    <n v="-552"/>
    <n v="-3861"/>
    <n v="-16.545000000000002"/>
    <x v="0"/>
  </r>
  <r>
    <d v="2022-05-12T00:00:00"/>
    <x v="0"/>
    <x v="0"/>
    <n v="12"/>
    <x v="2"/>
    <n v="-8688"/>
    <n v="-552"/>
    <n v="-9240"/>
    <n v="-43.44"/>
    <x v="0"/>
  </r>
  <r>
    <d v="2022-05-12T00:00:00"/>
    <x v="0"/>
    <x v="0"/>
    <n v="12"/>
    <x v="2"/>
    <n v="-16360"/>
    <n v="0"/>
    <n v="-16360"/>
    <n v="-81.8"/>
    <x v="4"/>
  </r>
  <r>
    <d v="2022-05-12T00:00:00"/>
    <x v="0"/>
    <x v="0"/>
    <n v="12"/>
    <x v="2"/>
    <n v="-16860"/>
    <n v="0"/>
    <n v="-16860"/>
    <n v="-84.3"/>
    <x v="4"/>
  </r>
  <r>
    <d v="2022-05-12T00:00:00"/>
    <x v="0"/>
    <x v="0"/>
    <n v="12"/>
    <x v="2"/>
    <n v="-18100"/>
    <n v="0"/>
    <n v="-18100"/>
    <n v="-90.5"/>
    <x v="4"/>
  </r>
  <r>
    <d v="2022-05-12T00:00:00"/>
    <x v="0"/>
    <x v="0"/>
    <n v="12"/>
    <x v="2"/>
    <n v="-2060"/>
    <n v="0"/>
    <n v="-2060"/>
    <n v="-10.3"/>
    <x v="3"/>
  </r>
  <r>
    <d v="2022-05-12T00:00:00"/>
    <x v="0"/>
    <x v="0"/>
    <n v="12"/>
    <x v="2"/>
    <n v="-2880"/>
    <n v="0"/>
    <n v="-2880"/>
    <n v="-14.4"/>
    <x v="3"/>
  </r>
  <r>
    <d v="2022-05-13T00:00:00"/>
    <x v="0"/>
    <x v="0"/>
    <n v="13"/>
    <x v="4"/>
    <n v="-99500"/>
    <n v="-867"/>
    <n v="-100367"/>
    <n v="-99.5"/>
    <x v="3"/>
  </r>
  <r>
    <d v="2022-05-13T00:00:00"/>
    <x v="0"/>
    <x v="0"/>
    <n v="13"/>
    <x v="4"/>
    <n v="-2700"/>
    <n v="0"/>
    <n v="-2700"/>
    <n v="-5.4"/>
    <x v="3"/>
  </r>
  <r>
    <d v="2022-05-13T00:00:00"/>
    <x v="0"/>
    <x v="0"/>
    <n v="13"/>
    <x v="4"/>
    <n v="-3100"/>
    <n v="0"/>
    <n v="-3100"/>
    <n v="-6.2"/>
    <x v="3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s v="-"/>
    <x v="1"/>
    <x v="1"/>
    <s v="-"/>
    <x v="5"/>
    <n v="0"/>
    <n v="0"/>
    <n v="0"/>
    <n v="0"/>
    <x v="5"/>
  </r>
  <r>
    <m/>
    <x v="2"/>
    <x v="2"/>
    <m/>
    <x v="6"/>
    <m/>
    <m/>
    <m/>
    <m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ﾋﾟﾎﾞｯﾄﾃｰﾌﾞﾙ5" cacheId="27" applyNumberFormats="0" applyBorderFormats="0" applyFontFormats="0" applyPatternFormats="0" applyAlignmentFormats="0" applyWidthHeightFormats="1" dataCaption="値" updatedVersion="5" minRefreshableVersion="3" useAutoFormatting="1" itemPrintTitles="1" createdVersion="4" indent="0" outline="1" outlineData="1" multipleFieldFilters="0" rowHeaderCaption="通貨/日付" fieldListSortAscending="1">
  <location ref="AA34:AG41" firstHeaderRow="1" firstDataRow="2" firstDataCol="1" rowPageCount="2" colPageCount="1"/>
  <pivotFields count="10">
    <pivotField showAll="0" defaultSubtotal="0"/>
    <pivotField axis="axisPage" multipleItemSelectionAllowed="1" showAll="0" sortType="ascending" defaultSubtotal="0">
      <items count="3">
        <item x="0"/>
        <item x="1"/>
        <item x="2"/>
      </items>
    </pivotField>
    <pivotField axis="axisPage" showAll="0" sortType="ascending" defaultSubtotal="0">
      <items count="3">
        <item x="0"/>
        <item x="1"/>
        <item x="2"/>
      </items>
    </pivotField>
    <pivotField numFmtId="38" showAll="0" defaultSubtotal="0"/>
    <pivotField name="取引日" axis="axisCol" showAll="0" sortType="ascending" defaultSubtotal="0">
      <items count="9">
        <item x="5"/>
        <item m="1" x="8"/>
        <item x="0"/>
        <item x="1"/>
        <item x="3"/>
        <item x="2"/>
        <item x="4"/>
        <item m="1" x="7"/>
        <item x="6"/>
      </items>
    </pivotField>
    <pivotField numFmtId="38" showAll="0" defaultSubtotal="0"/>
    <pivotField numFmtId="38" showAll="0" defaultSubtotal="0"/>
    <pivotField showAll="0"/>
    <pivotField dataField="1" showAll="0"/>
    <pivotField axis="axisRow" showAll="0" sortType="descending">
      <items count="9">
        <item h="1" x="6"/>
        <item h="1" m="1" x="7"/>
        <item h="1" x="5"/>
        <item x="3"/>
        <item x="2"/>
        <item x="4"/>
        <item x="0"/>
        <item x="1"/>
        <item t="default"/>
      </items>
    </pivotField>
  </pivotFields>
  <rowFields count="1">
    <field x="9"/>
  </rowFields>
  <rowItems count="6">
    <i>
      <x v="3"/>
    </i>
    <i>
      <x v="4"/>
    </i>
    <i>
      <x v="5"/>
    </i>
    <i>
      <x v="6"/>
    </i>
    <i>
      <x v="7"/>
    </i>
    <i t="grand">
      <x/>
    </i>
  </rowItems>
  <colFields count="1">
    <field x="4"/>
  </colFields>
  <colItems count="6">
    <i>
      <x v="2"/>
    </i>
    <i>
      <x v="3"/>
    </i>
    <i>
      <x v="4"/>
    </i>
    <i>
      <x v="5"/>
    </i>
    <i>
      <x v="6"/>
    </i>
    <i t="grand">
      <x/>
    </i>
  </colItems>
  <pageFields count="2">
    <pageField fld="1" hier="-1"/>
    <pageField fld="2" hier="-1"/>
  </pageFields>
  <dataFields count="1">
    <dataField name="合計 / pips" fld="8" baseField="9" baseItem="4" numFmtId="180"/>
  </dataFields>
  <formats count="5">
    <format dxfId="52">
      <pivotArea field="9" type="button" dataOnly="0" labelOnly="1" outline="0" axis="axisRow" fieldPosition="0"/>
    </format>
    <format dxfId="51">
      <pivotArea dataOnly="0" labelOnly="1" fieldPosition="0">
        <references count="1">
          <reference field="9" count="0"/>
        </references>
      </pivotArea>
    </format>
    <format dxfId="50">
      <pivotArea dataOnly="0" labelOnly="1" grandRow="1" outline="0" fieldPosition="0"/>
    </format>
    <format dxfId="49">
      <pivotArea dataOnly="0" labelOnly="1" grandCol="1" outline="0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ﾋﾟﾎﾞｯﾄﾃｰﾌﾞﾙ1" cacheId="27" applyNumberFormats="0" applyBorderFormats="0" applyFontFormats="0" applyPatternFormats="0" applyAlignmentFormats="0" applyWidthHeightFormats="1" dataCaption="値" updatedVersion="5" minRefreshableVersion="3" useAutoFormatting="1" itemPrintTitles="1" createdVersion="4" indent="0" outline="1" outlineData="1" multipleFieldFilters="0">
  <location ref="AA12:AG19" firstHeaderRow="1" firstDataRow="2" firstDataCol="1" rowPageCount="2" colPageCount="1"/>
  <pivotFields count="10">
    <pivotField showAll="0"/>
    <pivotField axis="axisPage" showAll="0">
      <items count="4">
        <item x="0"/>
        <item x="1"/>
        <item x="2"/>
        <item t="default"/>
      </items>
    </pivotField>
    <pivotField axis="axisPage" showAll="0">
      <items count="4">
        <item x="1"/>
        <item x="2"/>
        <item x="0"/>
        <item t="default"/>
      </items>
    </pivotField>
    <pivotField showAll="0" defaultSubtotal="0"/>
    <pivotField axis="axisCol" showAll="0" sortType="ascending">
      <items count="10">
        <item x="5"/>
        <item m="1" x="8"/>
        <item x="0"/>
        <item x="1"/>
        <item x="3"/>
        <item x="2"/>
        <item x="4"/>
        <item m="1" x="7"/>
        <item x="6"/>
        <item t="default"/>
      </items>
    </pivotField>
    <pivotField showAll="0"/>
    <pivotField showAll="0"/>
    <pivotField dataField="1" showAll="0"/>
    <pivotField showAll="0"/>
    <pivotField axis="axisRow" showAll="0" sortType="descending">
      <items count="9">
        <item x="6"/>
        <item m="1" x="7"/>
        <item x="5"/>
        <item x="3"/>
        <item x="2"/>
        <item x="4"/>
        <item x="0"/>
        <item x="1"/>
        <item t="default"/>
      </items>
    </pivotField>
  </pivotFields>
  <rowFields count="1">
    <field x="9"/>
  </rowFields>
  <rowItems count="6">
    <i>
      <x v="3"/>
    </i>
    <i>
      <x v="4"/>
    </i>
    <i>
      <x v="5"/>
    </i>
    <i>
      <x v="6"/>
    </i>
    <i>
      <x v="7"/>
    </i>
    <i t="grand">
      <x/>
    </i>
  </rowItems>
  <colFields count="1">
    <field x="4"/>
  </colFields>
  <colItems count="6">
    <i>
      <x v="2"/>
    </i>
    <i>
      <x v="3"/>
    </i>
    <i>
      <x v="4"/>
    </i>
    <i>
      <x v="5"/>
    </i>
    <i>
      <x v="6"/>
    </i>
    <i t="grand">
      <x/>
    </i>
  </colItems>
  <pageFields count="2">
    <pageField fld="1" item="0" hier="-1"/>
    <pageField fld="2" hier="-1"/>
  </pageFields>
  <dataFields count="1">
    <dataField name="合計 / Profit+Swap" fld="7" baseField="5" baseItem="3" numFmtId="178"/>
  </dataFields>
  <formats count="6">
    <format dxfId="58">
      <pivotArea field="9" type="button" dataOnly="0" labelOnly="1" outline="0" axis="axisRow" fieldPosition="0"/>
    </format>
    <format dxfId="57">
      <pivotArea dataOnly="0" labelOnly="1" fieldPosition="0">
        <references count="1">
          <reference field="9" count="2">
            <x v="3"/>
            <x v="7"/>
          </reference>
        </references>
      </pivotArea>
    </format>
    <format dxfId="56">
      <pivotArea dataOnly="0" labelOnly="1" grandRow="1" outline="0" fieldPosition="0"/>
    </format>
    <format dxfId="55">
      <pivotArea dataOnly="0" labelOnly="1" grandCol="1" outline="0" fieldPosition="0"/>
    </format>
    <format dxfId="54">
      <pivotArea outline="0" collapsedLevelsAreSubtotals="1" fieldPosition="0"/>
    </format>
    <format dxfId="5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3"/>
  <sheetViews>
    <sheetView tabSelected="1" topLeftCell="G1" zoomScale="85" zoomScaleNormal="85" workbookViewId="0">
      <pane ySplit="7" topLeftCell="A8" activePane="bottomLeft" state="frozen"/>
      <selection pane="bottomLeft" activeCell="AG28" sqref="AG28"/>
    </sheetView>
  </sheetViews>
  <sheetFormatPr defaultRowHeight="13.5" x14ac:dyDescent="0.15"/>
  <cols>
    <col min="1" max="1" width="17.375" style="2" customWidth="1"/>
    <col min="2" max="2" width="11.625" style="43" customWidth="1"/>
    <col min="3" max="3" width="9.625" style="1" bestFit="1" customWidth="1"/>
    <col min="4" max="4" width="8.875" style="2" customWidth="1"/>
    <col min="5" max="5" width="6.875" style="1" customWidth="1"/>
    <col min="6" max="6" width="9.625" style="1" bestFit="1" customWidth="1"/>
    <col min="7" max="7" width="10.875" style="1" customWidth="1"/>
    <col min="8" max="8" width="10.625" style="1" customWidth="1"/>
    <col min="9" max="9" width="17.875" style="1" customWidth="1"/>
    <col min="10" max="10" width="11.875" style="1" bestFit="1" customWidth="1"/>
    <col min="11" max="11" width="5.5" style="1" customWidth="1"/>
    <col min="12" max="12" width="8.5" style="1" customWidth="1"/>
    <col min="13" max="13" width="9.625" style="1" bestFit="1" customWidth="1"/>
    <col min="14" max="14" width="3" style="1" customWidth="1"/>
    <col min="15" max="15" width="4" style="1" customWidth="1"/>
    <col min="16" max="16" width="10.75" style="3" customWidth="1"/>
    <col min="17" max="17" width="5.125" style="4" customWidth="1"/>
    <col min="18" max="19" width="3.75" style="4" customWidth="1"/>
    <col min="20" max="20" width="7.25" style="3" customWidth="1"/>
    <col min="21" max="21" width="7.375" style="5" customWidth="1"/>
    <col min="22" max="24" width="7.375" style="3" customWidth="1"/>
    <col min="25" max="25" width="7" style="3" customWidth="1"/>
    <col min="26" max="26" width="6.125" customWidth="1"/>
    <col min="27" max="27" width="15.25" style="6" customWidth="1"/>
    <col min="28" max="28" width="11.25" style="6" customWidth="1"/>
    <col min="29" max="30" width="7.875" style="6" customWidth="1"/>
    <col min="31" max="32" width="10.625" style="6" customWidth="1"/>
    <col min="33" max="33" width="9.375" style="6" customWidth="1"/>
    <col min="34" max="34" width="7.25" style="6" customWidth="1"/>
    <col min="35" max="35" width="8.375" style="6" customWidth="1"/>
    <col min="36" max="36" width="7.25" style="8" customWidth="1"/>
    <col min="37" max="37" width="8.375" style="8" customWidth="1"/>
    <col min="38" max="38" width="9.5" style="9" customWidth="1"/>
    <col min="39" max="39" width="8.375" customWidth="1"/>
    <col min="40" max="40" width="9.5" customWidth="1"/>
    <col min="41" max="41" width="8.25" customWidth="1"/>
    <col min="42" max="42" width="9.375" customWidth="1"/>
    <col min="43" max="43" width="8.375" customWidth="1"/>
    <col min="44" max="44" width="8.25" customWidth="1"/>
    <col min="45" max="45" width="9.375" customWidth="1"/>
    <col min="46" max="48" width="8.25" customWidth="1"/>
    <col min="49" max="49" width="8.375" customWidth="1"/>
    <col min="50" max="50" width="10.5" customWidth="1"/>
    <col min="51" max="51" width="8.375" customWidth="1"/>
    <col min="52" max="53" width="9.375" customWidth="1"/>
    <col min="54" max="54" width="10.5" customWidth="1"/>
    <col min="55" max="55" width="8.25" customWidth="1"/>
    <col min="56" max="56" width="10.5" customWidth="1"/>
    <col min="57" max="60" width="8.25" customWidth="1"/>
    <col min="61" max="62" width="10.5" customWidth="1"/>
    <col min="63" max="63" width="9.375" customWidth="1"/>
    <col min="64" max="64" width="9.5" customWidth="1"/>
    <col min="65" max="66" width="11.5" customWidth="1"/>
    <col min="67" max="68" width="10.5" customWidth="1"/>
    <col min="69" max="69" width="9" customWidth="1"/>
    <col min="70" max="70" width="10.5" customWidth="1"/>
    <col min="71" max="71" width="13.375" customWidth="1"/>
    <col min="72" max="72" width="9" customWidth="1"/>
    <col min="73" max="74" width="9.375" customWidth="1"/>
    <col min="75" max="75" width="9" customWidth="1"/>
    <col min="76" max="77" width="11.5" customWidth="1"/>
    <col min="78" max="79" width="10.5" customWidth="1"/>
    <col min="80" max="80" width="11.5" customWidth="1"/>
    <col min="81" max="82" width="9" customWidth="1"/>
    <col min="83" max="84" width="8.25" customWidth="1"/>
    <col min="85" max="85" width="9" customWidth="1"/>
    <col min="86" max="87" width="10.5" customWidth="1"/>
    <col min="88" max="88" width="11.5" customWidth="1"/>
    <col min="89" max="89" width="8.25" customWidth="1"/>
    <col min="90" max="90" width="11.5" customWidth="1"/>
    <col min="91" max="92" width="9" customWidth="1"/>
    <col min="93" max="93" width="10.5" customWidth="1"/>
    <col min="94" max="94" width="9.125" customWidth="1"/>
    <col min="95" max="95" width="13.375" customWidth="1"/>
    <col min="96" max="96" width="11.5" customWidth="1"/>
    <col min="97" max="97" width="9" customWidth="1"/>
    <col min="98" max="103" width="11.5" customWidth="1"/>
    <col min="104" max="105" width="10.5" customWidth="1"/>
    <col min="106" max="106" width="10.125" customWidth="1"/>
    <col min="107" max="107" width="9" customWidth="1"/>
    <col min="108" max="109" width="11.5" customWidth="1"/>
    <col min="110" max="110" width="13.375" customWidth="1"/>
    <col min="111" max="112" width="11.5" customWidth="1"/>
    <col min="113" max="113" width="10.5" customWidth="1"/>
    <col min="114" max="114" width="9.125" customWidth="1"/>
    <col min="115" max="115" width="10.125" customWidth="1"/>
    <col min="116" max="117" width="8.25" customWidth="1"/>
    <col min="118" max="118" width="10.125" customWidth="1"/>
    <col min="119" max="119" width="9" customWidth="1"/>
    <col min="120" max="120" width="10.5" customWidth="1"/>
    <col min="121" max="121" width="11.5" customWidth="1"/>
    <col min="122" max="122" width="9.125" customWidth="1"/>
    <col min="123" max="123" width="8.25" customWidth="1"/>
    <col min="124" max="125" width="9" customWidth="1"/>
    <col min="126" max="127" width="11.5" customWidth="1"/>
    <col min="128" max="128" width="10.5" customWidth="1"/>
    <col min="129" max="129" width="11.5" customWidth="1"/>
    <col min="130" max="130" width="9" customWidth="1"/>
    <col min="131" max="131" width="11.5" customWidth="1"/>
    <col min="132" max="132" width="9.375" customWidth="1"/>
    <col min="133" max="134" width="10.125" customWidth="1"/>
    <col min="135" max="135" width="11.5" customWidth="1"/>
    <col min="136" max="136" width="8.25" customWidth="1"/>
    <col min="137" max="137" width="11.5" customWidth="1"/>
    <col min="138" max="138" width="13.375" customWidth="1"/>
    <col min="139" max="142" width="11.5" customWidth="1"/>
    <col min="143" max="143" width="8.25" customWidth="1"/>
    <col min="144" max="145" width="11.5" customWidth="1"/>
    <col min="146" max="146" width="9.125" customWidth="1"/>
    <col min="147" max="147" width="8.25" customWidth="1"/>
    <col min="148" max="148" width="11.5" customWidth="1"/>
    <col min="149" max="149" width="9" customWidth="1"/>
    <col min="150" max="150" width="11.5" customWidth="1"/>
    <col min="151" max="151" width="9" customWidth="1"/>
    <col min="152" max="154" width="8.25" customWidth="1"/>
    <col min="155" max="155" width="9" customWidth="1"/>
    <col min="156" max="156" width="10.5" customWidth="1"/>
    <col min="157" max="157" width="9" customWidth="1"/>
    <col min="158" max="159" width="9.375" customWidth="1"/>
    <col min="160" max="161" width="11.5" customWidth="1"/>
    <col min="162" max="162" width="10.125" customWidth="1"/>
    <col min="163" max="163" width="9" customWidth="1"/>
    <col min="164" max="164" width="10.5" customWidth="1"/>
    <col min="165" max="165" width="13.375" customWidth="1"/>
    <col min="166" max="167" width="11.5" customWidth="1"/>
    <col min="168" max="168" width="10.5" customWidth="1"/>
    <col min="169" max="171" width="11.5" customWidth="1"/>
    <col min="172" max="172" width="9" customWidth="1"/>
    <col min="173" max="173" width="10.5" customWidth="1"/>
    <col min="174" max="174" width="11.5" customWidth="1"/>
    <col min="175" max="176" width="10.5" customWidth="1"/>
    <col min="177" max="177" width="11.5" customWidth="1"/>
    <col min="178" max="178" width="9" customWidth="1"/>
    <col min="179" max="179" width="13.375" customWidth="1"/>
    <col min="180" max="181" width="11.5" customWidth="1"/>
    <col min="182" max="182" width="8.25" customWidth="1"/>
    <col min="183" max="183" width="11.5" customWidth="1"/>
    <col min="184" max="184" width="10.5" customWidth="1"/>
    <col min="185" max="186" width="11.5" customWidth="1"/>
    <col min="187" max="187" width="10.5" customWidth="1"/>
    <col min="188" max="189" width="9" customWidth="1"/>
    <col min="190" max="190" width="7.875" customWidth="1"/>
    <col min="191" max="191" width="13.375" bestFit="1" customWidth="1"/>
  </cols>
  <sheetData>
    <row r="1" spans="1:40" x14ac:dyDescent="0.15">
      <c r="A1" s="46" t="s">
        <v>20</v>
      </c>
      <c r="B1" s="47"/>
      <c r="C1" s="48"/>
      <c r="D1" s="46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AD1"/>
      <c r="AE1"/>
      <c r="AF1" s="7"/>
      <c r="AG1" s="7"/>
      <c r="AH1" s="7"/>
    </row>
    <row r="2" spans="1:40" x14ac:dyDescent="0.15">
      <c r="A2" s="46" t="s">
        <v>21</v>
      </c>
      <c r="B2" s="47"/>
      <c r="C2" s="48"/>
      <c r="D2" s="46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AD2"/>
      <c r="AE2"/>
      <c r="AF2" s="7"/>
      <c r="AG2" s="7"/>
      <c r="AH2" s="7"/>
    </row>
    <row r="3" spans="1:40" x14ac:dyDescent="0.15">
      <c r="A3" s="46" t="s">
        <v>22</v>
      </c>
      <c r="B3" s="47"/>
      <c r="C3" s="48"/>
      <c r="D3" s="46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AD3"/>
      <c r="AE3"/>
      <c r="AF3" s="7"/>
      <c r="AG3" s="7"/>
      <c r="AH3" s="7"/>
    </row>
    <row r="4" spans="1:40" x14ac:dyDescent="0.15">
      <c r="A4" s="46" t="s">
        <v>23</v>
      </c>
      <c r="B4" s="47"/>
      <c r="C4" s="48"/>
      <c r="D4" s="46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U4" s="3"/>
      <c r="AA4"/>
      <c r="AD4"/>
      <c r="AE4"/>
      <c r="AF4" s="7"/>
      <c r="AG4" s="7"/>
      <c r="AH4" s="7"/>
    </row>
    <row r="5" spans="1:40" x14ac:dyDescent="0.15">
      <c r="A5" s="46" t="s">
        <v>24</v>
      </c>
      <c r="B5" s="47"/>
      <c r="C5" s="48"/>
      <c r="D5" s="46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U5" s="3"/>
      <c r="AA5"/>
      <c r="AD5"/>
      <c r="AE5"/>
      <c r="AF5" s="7"/>
      <c r="AG5" s="7"/>
      <c r="AH5" s="7"/>
    </row>
    <row r="6" spans="1:40" x14ac:dyDescent="0.15">
      <c r="A6" s="46" t="s">
        <v>25</v>
      </c>
      <c r="B6" s="47"/>
      <c r="C6" s="48"/>
      <c r="D6" s="46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U6" s="3"/>
      <c r="W6" s="5"/>
      <c r="AA6"/>
      <c r="AB6"/>
      <c r="AC6" s="10"/>
      <c r="AD6"/>
      <c r="AE6"/>
      <c r="AF6" s="7"/>
      <c r="AG6" s="7"/>
      <c r="AH6" s="7"/>
    </row>
    <row r="7" spans="1:40" s="20" customFormat="1" ht="34.15" customHeight="1" x14ac:dyDescent="0.15">
      <c r="A7" s="11" t="s">
        <v>26</v>
      </c>
      <c r="B7" s="44" t="s">
        <v>27</v>
      </c>
      <c r="C7" s="12" t="s">
        <v>28</v>
      </c>
      <c r="D7" s="11" t="s">
        <v>29</v>
      </c>
      <c r="E7" s="12" t="s">
        <v>30</v>
      </c>
      <c r="F7" s="12" t="s">
        <v>31</v>
      </c>
      <c r="G7" s="12" t="s">
        <v>32</v>
      </c>
      <c r="H7" s="12" t="s">
        <v>33</v>
      </c>
      <c r="I7" s="12" t="s">
        <v>26</v>
      </c>
      <c r="J7" s="12" t="s">
        <v>31</v>
      </c>
      <c r="K7" s="12" t="s">
        <v>34</v>
      </c>
      <c r="L7" s="12" t="s">
        <v>35</v>
      </c>
      <c r="M7" s="12" t="s">
        <v>36</v>
      </c>
      <c r="N7" s="12"/>
      <c r="O7" s="12"/>
      <c r="P7" s="13" t="s">
        <v>0</v>
      </c>
      <c r="Q7" s="14" t="s">
        <v>1</v>
      </c>
      <c r="R7" s="14" t="s">
        <v>2</v>
      </c>
      <c r="S7" s="14" t="s">
        <v>43</v>
      </c>
      <c r="T7" s="18" t="s">
        <v>6</v>
      </c>
      <c r="U7" s="15" t="s">
        <v>3</v>
      </c>
      <c r="V7" s="16" t="s">
        <v>4</v>
      </c>
      <c r="W7" s="49" t="s">
        <v>8</v>
      </c>
      <c r="X7" s="19" t="s">
        <v>7</v>
      </c>
      <c r="Y7" s="17" t="s">
        <v>5</v>
      </c>
      <c r="AA7"/>
      <c r="AB7"/>
      <c r="AC7" s="6"/>
      <c r="AD7"/>
      <c r="AE7"/>
      <c r="AF7" s="7"/>
      <c r="AG7" s="7"/>
      <c r="AH7" s="7"/>
      <c r="AJ7" s="21"/>
      <c r="AK7" s="21"/>
      <c r="AL7" s="21"/>
      <c r="AM7"/>
      <c r="AN7"/>
    </row>
    <row r="8" spans="1:40" ht="13.15" customHeight="1" x14ac:dyDescent="0.15">
      <c r="A8" s="22" t="s">
        <v>44</v>
      </c>
      <c r="B8" s="42">
        <v>97246238</v>
      </c>
      <c r="C8" s="23" t="s">
        <v>45</v>
      </c>
      <c r="D8" s="24" t="s">
        <v>38</v>
      </c>
      <c r="E8" s="25" t="s">
        <v>42</v>
      </c>
      <c r="F8" s="25">
        <v>1.75353</v>
      </c>
      <c r="G8" s="25"/>
      <c r="H8" s="25"/>
      <c r="I8" s="25" t="s">
        <v>46</v>
      </c>
      <c r="J8" s="25">
        <v>1.7616000000000001</v>
      </c>
      <c r="K8" s="25">
        <v>0</v>
      </c>
      <c r="L8" s="25">
        <v>0</v>
      </c>
      <c r="M8" s="25">
        <v>-14832</v>
      </c>
      <c r="N8" s="25"/>
      <c r="O8" s="25"/>
      <c r="P8" s="26">
        <f t="shared" ref="P8:P52" si="0">IF(M8="","-",IF(ISERROR(DATE(MID(I8,1,4),MID(I8,6,2),MID(I8,9,2))),"-",DATE(MID(I8,1,4),MID(I8,6,2),MID(I8,9,2))))</f>
        <v>44690</v>
      </c>
      <c r="Q8" s="27">
        <f t="shared" ref="Q8:Q52" si="1">IF(P8="-","-",YEAR(P8))</f>
        <v>2022</v>
      </c>
      <c r="R8" s="28">
        <f t="shared" ref="R8:R52" si="2">IF(P8="-","-",MONTH(P8))</f>
        <v>5</v>
      </c>
      <c r="S8" s="28">
        <f t="shared" ref="S8:S52" si="3">IF(P8="-","-",DAY(P8))</f>
        <v>9</v>
      </c>
      <c r="T8" s="31" t="str">
        <f>IF(Y8="対象外","-",MID(I8,6,2)&amp;"/"&amp;MID(I8,9,2))</f>
        <v>05/09</v>
      </c>
      <c r="U8" s="29">
        <f t="shared" ref="U8:U51" si="4">IF(P8="-",0,IF(OR(D8="buy",D8="sell"),VALUE(SUBSTITUTE(M8," ","")),0))</f>
        <v>-14832</v>
      </c>
      <c r="V8" s="29">
        <f t="shared" ref="V8:V51" si="5">IF(P8="-",0,IF(OR(D8="buy",D8="sell"),VALUE(SUBSTITUTE(L8," ","")),0))</f>
        <v>0</v>
      </c>
      <c r="W8" s="5">
        <f t="shared" ref="W8:W51" si="6">U8+V8</f>
        <v>-14832</v>
      </c>
      <c r="X8" s="32">
        <f t="shared" ref="X8:X51" si="7">IF(ISERROR((M8/E8)/1000),0,(M8/E8)/1000)</f>
        <v>-74.16</v>
      </c>
      <c r="Y8" s="30" t="str">
        <f t="shared" ref="Y8:Y51" si="8">IF(C8=0,"対象外",MID(C8,1,3)&amp;"/"&amp;MID(C8,4,3))</f>
        <v>GBP/AUD</v>
      </c>
      <c r="AA8"/>
      <c r="AB8"/>
      <c r="AC8"/>
      <c r="AD8"/>
      <c r="AE8"/>
      <c r="AF8" s="7"/>
      <c r="AG8" s="7"/>
      <c r="AH8" s="7"/>
      <c r="AJ8" s="21"/>
      <c r="AK8" s="21"/>
      <c r="AL8" s="21"/>
    </row>
    <row r="9" spans="1:40" ht="13.15" customHeight="1" x14ac:dyDescent="0.15">
      <c r="A9" s="33" t="s">
        <v>47</v>
      </c>
      <c r="B9" s="45">
        <v>97286995</v>
      </c>
      <c r="C9" s="34" t="s">
        <v>45</v>
      </c>
      <c r="D9" s="35" t="s">
        <v>38</v>
      </c>
      <c r="E9" s="36" t="s">
        <v>42</v>
      </c>
      <c r="F9" s="36">
        <v>1.75241</v>
      </c>
      <c r="G9" s="36"/>
      <c r="H9" s="36"/>
      <c r="I9" s="36" t="s">
        <v>48</v>
      </c>
      <c r="J9" s="36">
        <v>1.7616099999999999</v>
      </c>
      <c r="K9" s="36">
        <v>0</v>
      </c>
      <c r="L9" s="36">
        <v>0</v>
      </c>
      <c r="M9" s="36">
        <v>-16908</v>
      </c>
      <c r="N9" s="36"/>
      <c r="O9" s="36"/>
      <c r="P9" s="26">
        <f t="shared" si="0"/>
        <v>44690</v>
      </c>
      <c r="Q9" s="27">
        <f t="shared" si="1"/>
        <v>2022</v>
      </c>
      <c r="R9" s="28">
        <f t="shared" si="2"/>
        <v>5</v>
      </c>
      <c r="S9" s="28">
        <f t="shared" si="3"/>
        <v>9</v>
      </c>
      <c r="T9" s="31" t="str">
        <f>IF(Y9="対象外","-",MID(I9,6,2)&amp;"/"&amp;MID(I9,9,2))</f>
        <v>05/09</v>
      </c>
      <c r="U9" s="29">
        <f t="shared" si="4"/>
        <v>-16908</v>
      </c>
      <c r="V9" s="29">
        <f t="shared" si="5"/>
        <v>0</v>
      </c>
      <c r="W9" s="5">
        <f t="shared" si="6"/>
        <v>-16908</v>
      </c>
      <c r="X9" s="32">
        <f t="shared" si="7"/>
        <v>-84.54</v>
      </c>
      <c r="Y9" s="30" t="str">
        <f t="shared" si="8"/>
        <v>GBP/AUD</v>
      </c>
      <c r="AA9" s="50" t="s">
        <v>9</v>
      </c>
      <c r="AB9" s="25">
        <v>2022</v>
      </c>
      <c r="AC9"/>
      <c r="AD9"/>
      <c r="AE9"/>
      <c r="AF9"/>
      <c r="AG9"/>
      <c r="AH9"/>
      <c r="AI9"/>
      <c r="AJ9"/>
      <c r="AK9"/>
      <c r="AL9"/>
    </row>
    <row r="10" spans="1:40" x14ac:dyDescent="0.15">
      <c r="A10" s="37" t="s">
        <v>49</v>
      </c>
      <c r="B10" s="42">
        <v>97326095</v>
      </c>
      <c r="C10" s="23" t="s">
        <v>50</v>
      </c>
      <c r="D10" s="24" t="s">
        <v>38</v>
      </c>
      <c r="E10" s="25" t="s">
        <v>42</v>
      </c>
      <c r="F10" s="25">
        <v>1.10253</v>
      </c>
      <c r="G10" s="25"/>
      <c r="H10" s="25">
        <v>1.097</v>
      </c>
      <c r="I10" s="25" t="s">
        <v>51</v>
      </c>
      <c r="J10" s="25">
        <v>1.10161</v>
      </c>
      <c r="K10" s="25">
        <v>0</v>
      </c>
      <c r="L10" s="25">
        <v>-25</v>
      </c>
      <c r="M10" s="25">
        <v>1516</v>
      </c>
      <c r="N10" s="25"/>
      <c r="O10" s="25"/>
      <c r="P10" s="26">
        <f t="shared" si="0"/>
        <v>44691</v>
      </c>
      <c r="Q10" s="27">
        <f t="shared" si="1"/>
        <v>2022</v>
      </c>
      <c r="R10" s="28">
        <f t="shared" si="2"/>
        <v>5</v>
      </c>
      <c r="S10" s="28">
        <f t="shared" si="3"/>
        <v>10</v>
      </c>
      <c r="T10" s="31" t="str">
        <f>IF(Y10="対象外","-",MID(I10,6,2)&amp;"/"&amp;MID(I10,9,2))</f>
        <v>05/10</v>
      </c>
      <c r="U10" s="29">
        <f t="shared" si="4"/>
        <v>1516</v>
      </c>
      <c r="V10" s="29">
        <f t="shared" si="5"/>
        <v>-25</v>
      </c>
      <c r="W10" s="5">
        <f t="shared" si="6"/>
        <v>1491</v>
      </c>
      <c r="X10" s="32">
        <f t="shared" si="7"/>
        <v>7.58</v>
      </c>
      <c r="Y10" s="30" t="str">
        <f t="shared" si="8"/>
        <v>AUD/NZD</v>
      </c>
      <c r="AA10" s="50" t="s">
        <v>10</v>
      </c>
      <c r="AB10" t="s">
        <v>11</v>
      </c>
      <c r="AC10"/>
      <c r="AD10"/>
      <c r="AE10"/>
      <c r="AF10"/>
      <c r="AG10"/>
      <c r="AH10"/>
      <c r="AI10"/>
      <c r="AJ10"/>
      <c r="AK10"/>
      <c r="AL10"/>
    </row>
    <row r="11" spans="1:40" ht="13.15" customHeight="1" x14ac:dyDescent="0.15">
      <c r="A11" s="33" t="s">
        <v>52</v>
      </c>
      <c r="B11" s="45">
        <v>97332275</v>
      </c>
      <c r="C11" s="34" t="s">
        <v>45</v>
      </c>
      <c r="D11" s="35" t="s">
        <v>38</v>
      </c>
      <c r="E11" s="36" t="s">
        <v>42</v>
      </c>
      <c r="F11" s="36">
        <v>1.7584500000000001</v>
      </c>
      <c r="G11" s="36"/>
      <c r="H11" s="36"/>
      <c r="I11" s="36" t="s">
        <v>53</v>
      </c>
      <c r="J11" s="36">
        <v>1.7616099999999999</v>
      </c>
      <c r="K11" s="36">
        <v>0</v>
      </c>
      <c r="L11" s="36">
        <v>0</v>
      </c>
      <c r="M11" s="36">
        <v>-5808</v>
      </c>
      <c r="N11" s="36"/>
      <c r="O11" s="36"/>
      <c r="P11" s="26">
        <f t="shared" si="0"/>
        <v>44690</v>
      </c>
      <c r="Q11" s="27">
        <f t="shared" si="1"/>
        <v>2022</v>
      </c>
      <c r="R11" s="28">
        <f t="shared" si="2"/>
        <v>5</v>
      </c>
      <c r="S11" s="28">
        <f t="shared" si="3"/>
        <v>9</v>
      </c>
      <c r="T11" s="31" t="str">
        <f>IF(Y11="対象外","-",MID(I11,6,2)&amp;"/"&amp;MID(I11,9,2))</f>
        <v>05/09</v>
      </c>
      <c r="U11" s="29">
        <f t="shared" si="4"/>
        <v>-5808</v>
      </c>
      <c r="V11" s="29">
        <f t="shared" si="5"/>
        <v>0</v>
      </c>
      <c r="W11" s="5">
        <f t="shared" si="6"/>
        <v>-5808</v>
      </c>
      <c r="X11" s="32">
        <f t="shared" si="7"/>
        <v>-29.04</v>
      </c>
      <c r="Y11" s="30" t="str">
        <f t="shared" si="8"/>
        <v>GBP/AUD</v>
      </c>
      <c r="AA11"/>
      <c r="AB11"/>
      <c r="AC11"/>
      <c r="AD11"/>
      <c r="AE11"/>
      <c r="AF11"/>
      <c r="AG11"/>
      <c r="AH11"/>
      <c r="AI11"/>
      <c r="AJ11"/>
      <c r="AK11"/>
      <c r="AL11"/>
    </row>
    <row r="12" spans="1:40" x14ac:dyDescent="0.15">
      <c r="A12" s="37" t="s">
        <v>54</v>
      </c>
      <c r="B12" s="42">
        <v>97338867</v>
      </c>
      <c r="C12" s="23" t="s">
        <v>50</v>
      </c>
      <c r="D12" s="24" t="s">
        <v>38</v>
      </c>
      <c r="E12" s="25" t="s">
        <v>42</v>
      </c>
      <c r="F12" s="25">
        <v>1.10259</v>
      </c>
      <c r="G12" s="25"/>
      <c r="H12" s="25">
        <v>1.097</v>
      </c>
      <c r="I12" s="25" t="s">
        <v>55</v>
      </c>
      <c r="J12" s="25">
        <v>1.10162</v>
      </c>
      <c r="K12" s="25">
        <v>0</v>
      </c>
      <c r="L12" s="25">
        <v>-25</v>
      </c>
      <c r="M12" s="25">
        <v>1598</v>
      </c>
      <c r="N12" s="25"/>
      <c r="O12" s="25"/>
      <c r="P12" s="26">
        <f t="shared" si="0"/>
        <v>44691</v>
      </c>
      <c r="Q12" s="27">
        <f t="shared" si="1"/>
        <v>2022</v>
      </c>
      <c r="R12" s="28">
        <f t="shared" si="2"/>
        <v>5</v>
      </c>
      <c r="S12" s="28">
        <f t="shared" si="3"/>
        <v>10</v>
      </c>
      <c r="T12" s="31" t="str">
        <f>IF(Y12="対象外","-",MID(I12,6,2)&amp;"/"&amp;MID(I12,9,2))</f>
        <v>05/10</v>
      </c>
      <c r="U12" s="29">
        <f t="shared" si="4"/>
        <v>1598</v>
      </c>
      <c r="V12" s="29">
        <f t="shared" si="5"/>
        <v>-25</v>
      </c>
      <c r="W12" s="5">
        <f t="shared" si="6"/>
        <v>1573</v>
      </c>
      <c r="X12" s="32">
        <f t="shared" si="7"/>
        <v>7.99</v>
      </c>
      <c r="Y12" s="30" t="str">
        <f t="shared" si="8"/>
        <v>AUD/NZD</v>
      </c>
      <c r="AA12" s="50" t="s">
        <v>12</v>
      </c>
      <c r="AB12" s="50" t="s">
        <v>13</v>
      </c>
      <c r="AC12"/>
      <c r="AD12"/>
      <c r="AE12"/>
      <c r="AF12"/>
      <c r="AG12"/>
      <c r="AH12"/>
      <c r="AI12"/>
      <c r="AJ12"/>
      <c r="AK12"/>
      <c r="AL12"/>
    </row>
    <row r="13" spans="1:40" ht="13.15" customHeight="1" x14ac:dyDescent="0.15">
      <c r="A13" s="33" t="s">
        <v>56</v>
      </c>
      <c r="B13" s="45">
        <v>97341117</v>
      </c>
      <c r="C13" s="34" t="s">
        <v>45</v>
      </c>
      <c r="D13" s="35" t="s">
        <v>39</v>
      </c>
      <c r="E13" s="36" t="s">
        <v>42</v>
      </c>
      <c r="F13" s="36">
        <v>1.76288</v>
      </c>
      <c r="G13" s="36"/>
      <c r="H13" s="36">
        <v>1.7829999999999999</v>
      </c>
      <c r="I13" s="36" t="s">
        <v>57</v>
      </c>
      <c r="J13" s="36">
        <v>1.7807500000000001</v>
      </c>
      <c r="K13" s="36">
        <v>0</v>
      </c>
      <c r="L13" s="36">
        <v>-78</v>
      </c>
      <c r="M13" s="36">
        <v>32175</v>
      </c>
      <c r="N13" s="36"/>
      <c r="O13" s="36"/>
      <c r="P13" s="26">
        <f t="shared" si="0"/>
        <v>44691</v>
      </c>
      <c r="Q13" s="27">
        <f t="shared" si="1"/>
        <v>2022</v>
      </c>
      <c r="R13" s="28">
        <f t="shared" si="2"/>
        <v>5</v>
      </c>
      <c r="S13" s="28">
        <f t="shared" si="3"/>
        <v>10</v>
      </c>
      <c r="T13" s="31" t="str">
        <f>IF(Y13="対象外","-",MID(I13,6,2)&amp;"/"&amp;MID(I13,9,2))</f>
        <v>05/10</v>
      </c>
      <c r="U13" s="29">
        <f t="shared" si="4"/>
        <v>32175</v>
      </c>
      <c r="V13" s="29">
        <f t="shared" si="5"/>
        <v>-78</v>
      </c>
      <c r="W13" s="5">
        <f t="shared" si="6"/>
        <v>32097</v>
      </c>
      <c r="X13" s="32">
        <f t="shared" si="7"/>
        <v>160.875</v>
      </c>
      <c r="Y13" s="30" t="str">
        <f t="shared" si="8"/>
        <v>GBP/AUD</v>
      </c>
      <c r="AA13" s="53" t="s">
        <v>14</v>
      </c>
      <c r="AB13" t="s">
        <v>131</v>
      </c>
      <c r="AC13" t="s">
        <v>132</v>
      </c>
      <c r="AD13" t="s">
        <v>133</v>
      </c>
      <c r="AE13" t="s">
        <v>134</v>
      </c>
      <c r="AF13" t="s">
        <v>135</v>
      </c>
      <c r="AG13" s="38" t="s">
        <v>15</v>
      </c>
      <c r="AH13" s="39"/>
      <c r="AI13"/>
      <c r="AJ13"/>
      <c r="AK13"/>
      <c r="AL13"/>
    </row>
    <row r="14" spans="1:40" ht="13.15" customHeight="1" x14ac:dyDescent="0.15">
      <c r="A14" s="37" t="s">
        <v>58</v>
      </c>
      <c r="B14" s="42">
        <v>97341414</v>
      </c>
      <c r="C14" s="23" t="s">
        <v>45</v>
      </c>
      <c r="D14" s="24" t="s">
        <v>39</v>
      </c>
      <c r="E14" s="25" t="s">
        <v>42</v>
      </c>
      <c r="F14" s="25">
        <v>1.7631699999999999</v>
      </c>
      <c r="G14" s="25"/>
      <c r="H14" s="25">
        <v>1.7829999999999999</v>
      </c>
      <c r="I14" s="25" t="s">
        <v>59</v>
      </c>
      <c r="J14" s="25">
        <v>1.78125</v>
      </c>
      <c r="K14" s="25">
        <v>0</v>
      </c>
      <c r="L14" s="25">
        <v>-78</v>
      </c>
      <c r="M14" s="25">
        <v>32534</v>
      </c>
      <c r="N14" s="25"/>
      <c r="O14" s="25"/>
      <c r="P14" s="26">
        <f t="shared" si="0"/>
        <v>44691</v>
      </c>
      <c r="Q14" s="27">
        <f t="shared" si="1"/>
        <v>2022</v>
      </c>
      <c r="R14" s="28">
        <f t="shared" si="2"/>
        <v>5</v>
      </c>
      <c r="S14" s="28">
        <f t="shared" si="3"/>
        <v>10</v>
      </c>
      <c r="T14" s="31" t="str">
        <f>IF(Y14="対象外","-",MID(I14,6,2)&amp;"/"&amp;MID(I14,9,2))</f>
        <v>05/10</v>
      </c>
      <c r="U14" s="29">
        <f t="shared" si="4"/>
        <v>32534</v>
      </c>
      <c r="V14" s="29">
        <f t="shared" si="5"/>
        <v>-78</v>
      </c>
      <c r="W14" s="5">
        <f t="shared" si="6"/>
        <v>32456</v>
      </c>
      <c r="X14" s="32">
        <f t="shared" si="7"/>
        <v>162.66999999999999</v>
      </c>
      <c r="Y14" s="30" t="str">
        <f t="shared" si="8"/>
        <v>GBP/AUD</v>
      </c>
      <c r="AA14" s="40" t="s">
        <v>16</v>
      </c>
      <c r="AB14" s="41"/>
      <c r="AC14" s="41"/>
      <c r="AD14" s="41"/>
      <c r="AE14" s="41">
        <v>18907</v>
      </c>
      <c r="AF14" s="41">
        <v>-106167</v>
      </c>
      <c r="AG14" s="41">
        <v>-87260</v>
      </c>
      <c r="AH14"/>
      <c r="AI14"/>
      <c r="AJ14"/>
      <c r="AK14"/>
      <c r="AL14"/>
    </row>
    <row r="15" spans="1:40" x14ac:dyDescent="0.15">
      <c r="A15" s="33" t="s">
        <v>60</v>
      </c>
      <c r="B15" s="45">
        <v>97354252</v>
      </c>
      <c r="C15" s="34" t="s">
        <v>45</v>
      </c>
      <c r="D15" s="35" t="s">
        <v>39</v>
      </c>
      <c r="E15" s="36" t="s">
        <v>42</v>
      </c>
      <c r="F15" s="36">
        <v>1.7659400000000001</v>
      </c>
      <c r="G15" s="36"/>
      <c r="H15" s="36">
        <v>1.7829999999999999</v>
      </c>
      <c r="I15" s="36" t="s">
        <v>61</v>
      </c>
      <c r="J15" s="36">
        <v>1.7811399999999999</v>
      </c>
      <c r="K15" s="36">
        <v>0</v>
      </c>
      <c r="L15" s="36">
        <v>-78</v>
      </c>
      <c r="M15" s="36">
        <v>27355</v>
      </c>
      <c r="N15" s="36"/>
      <c r="O15" s="36"/>
      <c r="P15" s="26">
        <f t="shared" si="0"/>
        <v>44691</v>
      </c>
      <c r="Q15" s="27">
        <f t="shared" si="1"/>
        <v>2022</v>
      </c>
      <c r="R15" s="28">
        <f t="shared" si="2"/>
        <v>5</v>
      </c>
      <c r="S15" s="28">
        <f t="shared" si="3"/>
        <v>10</v>
      </c>
      <c r="T15" s="31" t="str">
        <f>IF(Y15="対象外","-",MID(I15,6,2)&amp;"/"&amp;MID(I15,9,2))</f>
        <v>05/10</v>
      </c>
      <c r="U15" s="29">
        <f t="shared" si="4"/>
        <v>27355</v>
      </c>
      <c r="V15" s="29">
        <f t="shared" si="5"/>
        <v>-78</v>
      </c>
      <c r="W15" s="5">
        <f t="shared" si="6"/>
        <v>27277</v>
      </c>
      <c r="X15" s="32">
        <f t="shared" si="7"/>
        <v>136.77500000000001</v>
      </c>
      <c r="Y15" s="30" t="str">
        <f t="shared" si="8"/>
        <v>GBP/AUD</v>
      </c>
      <c r="AA15" s="25" t="s">
        <v>136</v>
      </c>
      <c r="AB15" s="41"/>
      <c r="AC15" s="41">
        <v>182</v>
      </c>
      <c r="AD15" s="41"/>
      <c r="AE15" s="41"/>
      <c r="AF15" s="41"/>
      <c r="AG15" s="41">
        <v>182</v>
      </c>
      <c r="AH15"/>
      <c r="AI15"/>
      <c r="AJ15"/>
      <c r="AK15"/>
      <c r="AL15"/>
    </row>
    <row r="16" spans="1:40" ht="13.15" customHeight="1" x14ac:dyDescent="0.15">
      <c r="A16" s="37" t="s">
        <v>62</v>
      </c>
      <c r="B16" s="42">
        <v>97363168</v>
      </c>
      <c r="C16" s="23" t="s">
        <v>45</v>
      </c>
      <c r="D16" s="24" t="s">
        <v>39</v>
      </c>
      <c r="E16" s="25" t="s">
        <v>42</v>
      </c>
      <c r="F16" s="25">
        <v>1.7657</v>
      </c>
      <c r="G16" s="25"/>
      <c r="H16" s="25">
        <v>1.7829999999999999</v>
      </c>
      <c r="I16" s="25" t="s">
        <v>63</v>
      </c>
      <c r="J16" s="25">
        <v>1.7813699999999999</v>
      </c>
      <c r="K16" s="25">
        <v>0</v>
      </c>
      <c r="L16" s="25">
        <v>-78</v>
      </c>
      <c r="M16" s="25">
        <v>28191</v>
      </c>
      <c r="N16" s="25"/>
      <c r="O16" s="25"/>
      <c r="P16" s="26">
        <f t="shared" si="0"/>
        <v>44691</v>
      </c>
      <c r="Q16" s="27">
        <f t="shared" si="1"/>
        <v>2022</v>
      </c>
      <c r="R16" s="28">
        <f t="shared" si="2"/>
        <v>5</v>
      </c>
      <c r="S16" s="28">
        <f t="shared" si="3"/>
        <v>10</v>
      </c>
      <c r="T16" s="31" t="str">
        <f>IF(Y16="対象外","-",MID(I16,6,2)&amp;"/"&amp;MID(I16,9,2))</f>
        <v>05/10</v>
      </c>
      <c r="U16" s="29">
        <f t="shared" si="4"/>
        <v>28191</v>
      </c>
      <c r="V16" s="29">
        <f t="shared" si="5"/>
        <v>-78</v>
      </c>
      <c r="W16" s="5">
        <f t="shared" si="6"/>
        <v>28113</v>
      </c>
      <c r="X16" s="32">
        <f t="shared" si="7"/>
        <v>140.95500000000001</v>
      </c>
      <c r="Y16" s="30" t="str">
        <f t="shared" si="8"/>
        <v>GBP/AUD</v>
      </c>
      <c r="AA16" s="25" t="s">
        <v>137</v>
      </c>
      <c r="AB16" s="41"/>
      <c r="AC16" s="41"/>
      <c r="AD16" s="41"/>
      <c r="AE16" s="41">
        <v>-51320</v>
      </c>
      <c r="AF16" s="41"/>
      <c r="AG16" s="41">
        <v>-51320</v>
      </c>
      <c r="AH16"/>
      <c r="AI16"/>
      <c r="AJ16"/>
      <c r="AK16"/>
      <c r="AL16"/>
    </row>
    <row r="17" spans="1:38" x14ac:dyDescent="0.15">
      <c r="A17" s="33" t="s">
        <v>64</v>
      </c>
      <c r="B17" s="45">
        <v>97414872</v>
      </c>
      <c r="C17" s="34" t="s">
        <v>45</v>
      </c>
      <c r="D17" s="35" t="s">
        <v>39</v>
      </c>
      <c r="E17" s="36" t="s">
        <v>42</v>
      </c>
      <c r="F17" s="36">
        <v>1.7597</v>
      </c>
      <c r="G17" s="36"/>
      <c r="H17" s="36">
        <v>1.7829999999999999</v>
      </c>
      <c r="I17" s="36" t="s">
        <v>65</v>
      </c>
      <c r="J17" s="36">
        <v>1.7814099999999999</v>
      </c>
      <c r="K17" s="36">
        <v>0</v>
      </c>
      <c r="L17" s="36">
        <v>-78</v>
      </c>
      <c r="M17" s="36">
        <v>39055</v>
      </c>
      <c r="N17" s="36"/>
      <c r="O17" s="36"/>
      <c r="P17" s="26">
        <f t="shared" si="0"/>
        <v>44691</v>
      </c>
      <c r="Q17" s="27">
        <f t="shared" si="1"/>
        <v>2022</v>
      </c>
      <c r="R17" s="28">
        <f t="shared" si="2"/>
        <v>5</v>
      </c>
      <c r="S17" s="28">
        <f t="shared" si="3"/>
        <v>10</v>
      </c>
      <c r="T17" s="31" t="str">
        <f>IF(Y17="対象外","-",MID(I17,6,2)&amp;"/"&amp;MID(I17,9,2))</f>
        <v>05/10</v>
      </c>
      <c r="U17" s="29">
        <f t="shared" si="4"/>
        <v>39055</v>
      </c>
      <c r="V17" s="29">
        <f t="shared" si="5"/>
        <v>-78</v>
      </c>
      <c r="W17" s="5">
        <f t="shared" si="6"/>
        <v>38977</v>
      </c>
      <c r="X17" s="32">
        <f t="shared" si="7"/>
        <v>195.27500000000001</v>
      </c>
      <c r="Y17" s="30" t="str">
        <f t="shared" si="8"/>
        <v>GBP/AUD</v>
      </c>
      <c r="AA17" s="25" t="s">
        <v>138</v>
      </c>
      <c r="AB17" s="41">
        <v>-37548</v>
      </c>
      <c r="AC17" s="41">
        <v>173387</v>
      </c>
      <c r="AD17" s="41">
        <v>76963</v>
      </c>
      <c r="AE17" s="41">
        <v>-35968</v>
      </c>
      <c r="AF17" s="41"/>
      <c r="AG17" s="41">
        <v>176834</v>
      </c>
      <c r="AH17"/>
      <c r="AI17"/>
      <c r="AJ17"/>
      <c r="AK17"/>
      <c r="AL17"/>
    </row>
    <row r="18" spans="1:38" ht="13.15" customHeight="1" x14ac:dyDescent="0.15">
      <c r="A18" s="37" t="s">
        <v>66</v>
      </c>
      <c r="B18" s="42">
        <v>97534276</v>
      </c>
      <c r="C18" s="23" t="s">
        <v>45</v>
      </c>
      <c r="D18" s="24" t="s">
        <v>38</v>
      </c>
      <c r="E18" s="25" t="s">
        <v>42</v>
      </c>
      <c r="F18" s="25">
        <v>1.7820100000000001</v>
      </c>
      <c r="G18" s="25"/>
      <c r="H18" s="25"/>
      <c r="I18" s="25" t="s">
        <v>67</v>
      </c>
      <c r="J18" s="25">
        <v>1.77433</v>
      </c>
      <c r="K18" s="25">
        <v>0</v>
      </c>
      <c r="L18" s="25">
        <v>0</v>
      </c>
      <c r="M18" s="25">
        <v>13974</v>
      </c>
      <c r="N18" s="25"/>
      <c r="O18" s="25"/>
      <c r="P18" s="26">
        <f t="shared" si="0"/>
        <v>44691</v>
      </c>
      <c r="Q18" s="27">
        <f t="shared" si="1"/>
        <v>2022</v>
      </c>
      <c r="R18" s="28">
        <f t="shared" si="2"/>
        <v>5</v>
      </c>
      <c r="S18" s="28">
        <f t="shared" si="3"/>
        <v>10</v>
      </c>
      <c r="T18" s="31" t="str">
        <f>IF(Y18="対象外","-",MID(I18,6,2)&amp;"/"&amp;MID(I18,9,2))</f>
        <v>05/10</v>
      </c>
      <c r="U18" s="29">
        <f t="shared" si="4"/>
        <v>13974</v>
      </c>
      <c r="V18" s="29">
        <f t="shared" si="5"/>
        <v>0</v>
      </c>
      <c r="W18" s="5">
        <f t="shared" si="6"/>
        <v>13974</v>
      </c>
      <c r="X18" s="32">
        <f t="shared" si="7"/>
        <v>69.87</v>
      </c>
      <c r="Y18" s="30" t="str">
        <f t="shared" si="8"/>
        <v>GBP/AUD</v>
      </c>
      <c r="AA18" s="40" t="s">
        <v>17</v>
      </c>
      <c r="AB18" s="41"/>
      <c r="AC18" s="41">
        <v>3064</v>
      </c>
      <c r="AD18" s="41"/>
      <c r="AE18" s="41"/>
      <c r="AF18" s="41"/>
      <c r="AG18" s="41">
        <v>3064</v>
      </c>
      <c r="AH18"/>
      <c r="AI18"/>
      <c r="AJ18"/>
      <c r="AK18"/>
      <c r="AL18"/>
    </row>
    <row r="19" spans="1:38" ht="13.15" customHeight="1" x14ac:dyDescent="0.15">
      <c r="A19" s="33" t="s">
        <v>68</v>
      </c>
      <c r="B19" s="45">
        <v>97589619</v>
      </c>
      <c r="C19" s="34" t="s">
        <v>45</v>
      </c>
      <c r="D19" s="35" t="s">
        <v>39</v>
      </c>
      <c r="E19" s="36" t="s">
        <v>42</v>
      </c>
      <c r="F19" s="36">
        <v>1.7736400000000001</v>
      </c>
      <c r="G19" s="36"/>
      <c r="H19" s="36"/>
      <c r="I19" s="36" t="s">
        <v>69</v>
      </c>
      <c r="J19" s="36">
        <v>1.76962</v>
      </c>
      <c r="K19" s="36">
        <v>0</v>
      </c>
      <c r="L19" s="36">
        <v>0</v>
      </c>
      <c r="M19" s="36">
        <v>-7293</v>
      </c>
      <c r="N19" s="36"/>
      <c r="O19" s="36"/>
      <c r="P19" s="26">
        <f t="shared" si="0"/>
        <v>44691</v>
      </c>
      <c r="Q19" s="27">
        <f t="shared" si="1"/>
        <v>2022</v>
      </c>
      <c r="R19" s="28">
        <f t="shared" si="2"/>
        <v>5</v>
      </c>
      <c r="S19" s="28">
        <f t="shared" si="3"/>
        <v>10</v>
      </c>
      <c r="T19" s="31" t="str">
        <f>IF(Y19="対象外","-",MID(I19,6,2)&amp;"/"&amp;MID(I19,9,2))</f>
        <v>05/10</v>
      </c>
      <c r="U19" s="29">
        <f t="shared" si="4"/>
        <v>-7293</v>
      </c>
      <c r="V19" s="29">
        <f t="shared" si="5"/>
        <v>0</v>
      </c>
      <c r="W19" s="5">
        <f t="shared" si="6"/>
        <v>-7293</v>
      </c>
      <c r="X19" s="32">
        <f t="shared" si="7"/>
        <v>-36.465000000000003</v>
      </c>
      <c r="Y19" s="30" t="str">
        <f t="shared" si="8"/>
        <v>GBP/AUD</v>
      </c>
      <c r="AA19" s="40" t="s">
        <v>15</v>
      </c>
      <c r="AB19" s="41">
        <v>-37548</v>
      </c>
      <c r="AC19" s="41">
        <v>176633</v>
      </c>
      <c r="AD19" s="41">
        <v>76963</v>
      </c>
      <c r="AE19" s="41">
        <v>-68381</v>
      </c>
      <c r="AF19" s="41">
        <v>-106167</v>
      </c>
      <c r="AG19" s="41">
        <v>41500</v>
      </c>
      <c r="AH19"/>
      <c r="AI19"/>
      <c r="AJ19"/>
      <c r="AK19"/>
      <c r="AL19"/>
    </row>
    <row r="20" spans="1:38" x14ac:dyDescent="0.15">
      <c r="A20" s="37" t="s">
        <v>70</v>
      </c>
      <c r="B20" s="42">
        <v>97637156</v>
      </c>
      <c r="C20" s="23" t="s">
        <v>45</v>
      </c>
      <c r="D20" s="24" t="s">
        <v>38</v>
      </c>
      <c r="E20" s="25" t="s">
        <v>42</v>
      </c>
      <c r="F20" s="25">
        <v>1.7696700000000001</v>
      </c>
      <c r="G20" s="25"/>
      <c r="H20" s="25"/>
      <c r="I20" s="25" t="s">
        <v>71</v>
      </c>
      <c r="J20" s="25">
        <v>1.77386</v>
      </c>
      <c r="K20" s="25">
        <v>0</v>
      </c>
      <c r="L20" s="25">
        <v>0</v>
      </c>
      <c r="M20" s="25">
        <v>-7577</v>
      </c>
      <c r="N20" s="25"/>
      <c r="O20" s="25"/>
      <c r="P20" s="26">
        <f t="shared" si="0"/>
        <v>44691</v>
      </c>
      <c r="Q20" s="27">
        <f t="shared" si="1"/>
        <v>2022</v>
      </c>
      <c r="R20" s="28">
        <f t="shared" si="2"/>
        <v>5</v>
      </c>
      <c r="S20" s="28">
        <f t="shared" si="3"/>
        <v>10</v>
      </c>
      <c r="T20" s="31" t="str">
        <f>IF(Y20="対象外","-",MID(I20,6,2)&amp;"/"&amp;MID(I20,9,2))</f>
        <v>05/10</v>
      </c>
      <c r="U20" s="29">
        <f t="shared" si="4"/>
        <v>-7577</v>
      </c>
      <c r="V20" s="29">
        <f t="shared" si="5"/>
        <v>0</v>
      </c>
      <c r="W20" s="5">
        <f t="shared" si="6"/>
        <v>-7577</v>
      </c>
      <c r="X20" s="32">
        <f t="shared" si="7"/>
        <v>-37.884999999999998</v>
      </c>
      <c r="Y20" s="30" t="str">
        <f t="shared" si="8"/>
        <v>GBP/AUD</v>
      </c>
      <c r="AA20"/>
      <c r="AB20"/>
      <c r="AC20"/>
      <c r="AD20"/>
      <c r="AE20"/>
      <c r="AF20"/>
      <c r="AG20"/>
      <c r="AH20"/>
      <c r="AI20"/>
      <c r="AJ20"/>
      <c r="AK20"/>
      <c r="AL20"/>
    </row>
    <row r="21" spans="1:38" x14ac:dyDescent="0.15">
      <c r="A21" s="33" t="s">
        <v>72</v>
      </c>
      <c r="B21" s="45">
        <v>97637588</v>
      </c>
      <c r="C21" s="34" t="s">
        <v>73</v>
      </c>
      <c r="D21" s="35" t="s">
        <v>38</v>
      </c>
      <c r="E21" s="36" t="s">
        <v>42</v>
      </c>
      <c r="F21" s="36">
        <v>1.23221</v>
      </c>
      <c r="G21" s="36"/>
      <c r="H21" s="36"/>
      <c r="I21" s="36" t="s">
        <v>74</v>
      </c>
      <c r="J21" s="36">
        <v>1.23214</v>
      </c>
      <c r="K21" s="36">
        <v>0</v>
      </c>
      <c r="L21" s="36">
        <v>0</v>
      </c>
      <c r="M21" s="36">
        <v>182</v>
      </c>
      <c r="N21" s="36"/>
      <c r="O21" s="36"/>
      <c r="P21" s="26">
        <f t="shared" si="0"/>
        <v>44691</v>
      </c>
      <c r="Q21" s="27">
        <f t="shared" si="1"/>
        <v>2022</v>
      </c>
      <c r="R21" s="28">
        <f t="shared" si="2"/>
        <v>5</v>
      </c>
      <c r="S21" s="28">
        <f t="shared" si="3"/>
        <v>10</v>
      </c>
      <c r="T21" s="31" t="str">
        <f>IF(Y21="対象外","-",MID(I21,6,2)&amp;"/"&amp;MID(I21,9,2))</f>
        <v>05/10</v>
      </c>
      <c r="U21" s="29">
        <f t="shared" si="4"/>
        <v>182</v>
      </c>
      <c r="V21" s="29">
        <f t="shared" si="5"/>
        <v>0</v>
      </c>
      <c r="W21" s="5">
        <f t="shared" si="6"/>
        <v>182</v>
      </c>
      <c r="X21" s="32">
        <f t="shared" si="7"/>
        <v>0.91</v>
      </c>
      <c r="Y21" s="30" t="str">
        <f t="shared" si="8"/>
        <v>GBP/USD</v>
      </c>
      <c r="AA21"/>
      <c r="AB21"/>
      <c r="AC21"/>
      <c r="AD21"/>
      <c r="AE21"/>
      <c r="AF21"/>
      <c r="AG21"/>
      <c r="AH21"/>
      <c r="AI21"/>
      <c r="AJ21"/>
      <c r="AK21"/>
      <c r="AL21"/>
    </row>
    <row r="22" spans="1:38" ht="13.15" customHeight="1" x14ac:dyDescent="0.15">
      <c r="A22" s="37" t="s">
        <v>75</v>
      </c>
      <c r="B22" s="42">
        <v>97638126</v>
      </c>
      <c r="C22" s="23" t="s">
        <v>45</v>
      </c>
      <c r="D22" s="24" t="s">
        <v>38</v>
      </c>
      <c r="E22" s="25" t="s">
        <v>42</v>
      </c>
      <c r="F22" s="25">
        <v>1.7689600000000001</v>
      </c>
      <c r="G22" s="25"/>
      <c r="H22" s="25"/>
      <c r="I22" s="25" t="s">
        <v>76</v>
      </c>
      <c r="J22" s="25">
        <v>1.77389</v>
      </c>
      <c r="K22" s="25">
        <v>0</v>
      </c>
      <c r="L22" s="25">
        <v>0</v>
      </c>
      <c r="M22" s="25">
        <v>-8915</v>
      </c>
      <c r="N22" s="25"/>
      <c r="O22" s="25"/>
      <c r="P22" s="26">
        <f t="shared" ref="P22:P49" si="9">IF(M22="","-",IF(ISERROR(DATE(MID(I22,1,4),MID(I22,6,2),MID(I22,9,2))),"-",DATE(MID(I22,1,4),MID(I22,6,2),MID(I22,9,2))))</f>
        <v>44691</v>
      </c>
      <c r="Q22" s="27">
        <f t="shared" ref="Q22:Q49" si="10">IF(P22="-","-",YEAR(P22))</f>
        <v>2022</v>
      </c>
      <c r="R22" s="28">
        <f t="shared" ref="R22:R49" si="11">IF(P22="-","-",MONTH(P22))</f>
        <v>5</v>
      </c>
      <c r="S22" s="28">
        <f t="shared" ref="S22:S49" si="12">IF(P22="-","-",DAY(P22))</f>
        <v>10</v>
      </c>
      <c r="T22" s="52" t="str">
        <f t="shared" ref="T22:T49" si="13">IF(P22="-","-",MID(I22,6,2)&amp;"/"&amp;MID(I22,9,2))</f>
        <v>05/10</v>
      </c>
      <c r="U22" s="29">
        <f t="shared" si="4"/>
        <v>-8915</v>
      </c>
      <c r="V22" s="29">
        <f t="shared" si="5"/>
        <v>0</v>
      </c>
      <c r="W22" s="5">
        <f t="shared" si="6"/>
        <v>-8915</v>
      </c>
      <c r="X22" s="32">
        <f t="shared" si="7"/>
        <v>-44.575000000000003</v>
      </c>
      <c r="Y22" s="30" t="str">
        <f t="shared" si="8"/>
        <v>GBP/AUD</v>
      </c>
      <c r="AA22"/>
      <c r="AB22"/>
      <c r="AC22"/>
      <c r="AD22"/>
      <c r="AE22"/>
      <c r="AF22"/>
      <c r="AG22"/>
      <c r="AH22"/>
      <c r="AI22"/>
      <c r="AJ22"/>
      <c r="AK22"/>
      <c r="AL22"/>
    </row>
    <row r="23" spans="1:38" x14ac:dyDescent="0.15">
      <c r="A23" s="33" t="s">
        <v>77</v>
      </c>
      <c r="B23" s="45">
        <v>97649502</v>
      </c>
      <c r="C23" s="34" t="s">
        <v>45</v>
      </c>
      <c r="D23" s="35" t="s">
        <v>38</v>
      </c>
      <c r="E23" s="36" t="s">
        <v>42</v>
      </c>
      <c r="F23" s="36">
        <v>1.7709600000000001</v>
      </c>
      <c r="G23" s="36"/>
      <c r="H23" s="36"/>
      <c r="I23" s="36" t="s">
        <v>78</v>
      </c>
      <c r="J23" s="36">
        <v>1.7738799999999999</v>
      </c>
      <c r="K23" s="36">
        <v>0</v>
      </c>
      <c r="L23" s="36">
        <v>0</v>
      </c>
      <c r="M23" s="36">
        <v>-5280</v>
      </c>
      <c r="N23" s="36"/>
      <c r="O23" s="36"/>
      <c r="P23" s="26">
        <f t="shared" si="9"/>
        <v>44691</v>
      </c>
      <c r="Q23" s="27">
        <f t="shared" si="10"/>
        <v>2022</v>
      </c>
      <c r="R23" s="28">
        <f t="shared" si="11"/>
        <v>5</v>
      </c>
      <c r="S23" s="28">
        <f t="shared" si="12"/>
        <v>10</v>
      </c>
      <c r="T23" s="52" t="str">
        <f t="shared" si="13"/>
        <v>05/10</v>
      </c>
      <c r="U23" s="29">
        <f t="shared" si="4"/>
        <v>-5280</v>
      </c>
      <c r="V23" s="29">
        <f t="shared" si="5"/>
        <v>0</v>
      </c>
      <c r="W23" s="5">
        <f t="shared" si="6"/>
        <v>-5280</v>
      </c>
      <c r="X23" s="32">
        <f t="shared" si="7"/>
        <v>-26.4</v>
      </c>
      <c r="Y23" s="30" t="str">
        <f t="shared" si="8"/>
        <v>GBP/AUD</v>
      </c>
      <c r="AA23"/>
      <c r="AB23"/>
      <c r="AC23"/>
      <c r="AD23"/>
      <c r="AE23"/>
      <c r="AF23"/>
      <c r="AG23"/>
      <c r="AH23"/>
      <c r="AI23"/>
      <c r="AJ23"/>
      <c r="AK23"/>
      <c r="AL23"/>
    </row>
    <row r="24" spans="1:38" ht="13.15" customHeight="1" x14ac:dyDescent="0.15">
      <c r="A24" s="37" t="s">
        <v>79</v>
      </c>
      <c r="B24" s="42">
        <v>97653484</v>
      </c>
      <c r="C24" s="23" t="s">
        <v>45</v>
      </c>
      <c r="D24" s="24" t="s">
        <v>39</v>
      </c>
      <c r="E24" s="25" t="s">
        <v>40</v>
      </c>
      <c r="F24" s="25">
        <v>1.7733399999999999</v>
      </c>
      <c r="G24" s="25"/>
      <c r="H24" s="25"/>
      <c r="I24" s="25" t="s">
        <v>80</v>
      </c>
      <c r="J24" s="25">
        <v>1.7721</v>
      </c>
      <c r="K24" s="25">
        <v>0</v>
      </c>
      <c r="L24" s="25">
        <v>0</v>
      </c>
      <c r="M24" s="25">
        <v>-5608</v>
      </c>
      <c r="N24" s="25"/>
      <c r="O24" s="25"/>
      <c r="P24" s="26">
        <f t="shared" si="9"/>
        <v>44691</v>
      </c>
      <c r="Q24" s="27">
        <f t="shared" si="10"/>
        <v>2022</v>
      </c>
      <c r="R24" s="28">
        <f t="shared" si="11"/>
        <v>5</v>
      </c>
      <c r="S24" s="28">
        <f t="shared" si="12"/>
        <v>10</v>
      </c>
      <c r="T24" s="52" t="str">
        <f t="shared" si="13"/>
        <v>05/10</v>
      </c>
      <c r="U24" s="29">
        <f t="shared" si="4"/>
        <v>-5608</v>
      </c>
      <c r="V24" s="29">
        <f t="shared" si="5"/>
        <v>0</v>
      </c>
      <c r="W24" s="5">
        <f t="shared" si="6"/>
        <v>-5608</v>
      </c>
      <c r="X24" s="32">
        <f t="shared" si="7"/>
        <v>-11.215999999999999</v>
      </c>
      <c r="Y24" s="30" t="str">
        <f t="shared" si="8"/>
        <v>GBP/AUD</v>
      </c>
      <c r="AA24"/>
      <c r="AB24"/>
      <c r="AC24"/>
      <c r="AD24"/>
      <c r="AE24"/>
      <c r="AF24"/>
      <c r="AG24"/>
      <c r="AH24"/>
      <c r="AI24"/>
      <c r="AJ24"/>
      <c r="AK24"/>
      <c r="AL24"/>
    </row>
    <row r="25" spans="1:38" ht="13.15" customHeight="1" x14ac:dyDescent="0.15">
      <c r="A25" s="33" t="s">
        <v>81</v>
      </c>
      <c r="B25" s="45">
        <v>97654106</v>
      </c>
      <c r="C25" s="34" t="s">
        <v>45</v>
      </c>
      <c r="D25" s="35" t="s">
        <v>38</v>
      </c>
      <c r="E25" s="36" t="s">
        <v>40</v>
      </c>
      <c r="F25" s="36">
        <v>1.77203</v>
      </c>
      <c r="G25" s="36"/>
      <c r="H25" s="36"/>
      <c r="I25" s="36" t="s">
        <v>82</v>
      </c>
      <c r="J25" s="36">
        <v>1.7673300000000001</v>
      </c>
      <c r="K25" s="36">
        <v>0</v>
      </c>
      <c r="L25" s="36">
        <v>0</v>
      </c>
      <c r="M25" s="36">
        <v>21336</v>
      </c>
      <c r="N25" s="36"/>
      <c r="O25" s="36"/>
      <c r="P25" s="26">
        <f t="shared" si="9"/>
        <v>44691</v>
      </c>
      <c r="Q25" s="27">
        <f t="shared" si="10"/>
        <v>2022</v>
      </c>
      <c r="R25" s="28">
        <f t="shared" si="11"/>
        <v>5</v>
      </c>
      <c r="S25" s="28">
        <f t="shared" si="12"/>
        <v>10</v>
      </c>
      <c r="T25" s="52" t="str">
        <f t="shared" si="13"/>
        <v>05/10</v>
      </c>
      <c r="U25" s="29">
        <f t="shared" si="4"/>
        <v>21336</v>
      </c>
      <c r="V25" s="29">
        <f t="shared" si="5"/>
        <v>0</v>
      </c>
      <c r="W25" s="5">
        <f t="shared" si="6"/>
        <v>21336</v>
      </c>
      <c r="X25" s="32">
        <f t="shared" si="7"/>
        <v>42.671999999999997</v>
      </c>
      <c r="Y25" s="30" t="str">
        <f t="shared" si="8"/>
        <v>GBP/AUD</v>
      </c>
      <c r="AA25"/>
      <c r="AB25"/>
      <c r="AC25"/>
      <c r="AD25"/>
      <c r="AE25"/>
      <c r="AF25"/>
      <c r="AG25"/>
      <c r="AH25"/>
      <c r="AI25"/>
      <c r="AJ25"/>
      <c r="AK25"/>
      <c r="AL25"/>
    </row>
    <row r="26" spans="1:38" x14ac:dyDescent="0.15">
      <c r="A26" s="37" t="s">
        <v>83</v>
      </c>
      <c r="B26" s="42">
        <v>97661745</v>
      </c>
      <c r="C26" s="23" t="s">
        <v>45</v>
      </c>
      <c r="D26" s="24" t="s">
        <v>38</v>
      </c>
      <c r="E26" s="25" t="s">
        <v>42</v>
      </c>
      <c r="F26" s="25">
        <v>1.77519</v>
      </c>
      <c r="G26" s="25"/>
      <c r="H26" s="25"/>
      <c r="I26" s="25" t="s">
        <v>84</v>
      </c>
      <c r="J26" s="25">
        <v>1.76752</v>
      </c>
      <c r="K26" s="25">
        <v>0</v>
      </c>
      <c r="L26" s="25">
        <v>0</v>
      </c>
      <c r="M26" s="25">
        <v>13926</v>
      </c>
      <c r="N26" s="25"/>
      <c r="O26" s="25"/>
      <c r="P26" s="26">
        <f t="shared" si="9"/>
        <v>44691</v>
      </c>
      <c r="Q26" s="27">
        <f t="shared" si="10"/>
        <v>2022</v>
      </c>
      <c r="R26" s="28">
        <f t="shared" si="11"/>
        <v>5</v>
      </c>
      <c r="S26" s="28">
        <f t="shared" si="12"/>
        <v>10</v>
      </c>
      <c r="T26" s="52" t="str">
        <f t="shared" si="13"/>
        <v>05/10</v>
      </c>
      <c r="U26" s="29">
        <f t="shared" si="4"/>
        <v>13926</v>
      </c>
      <c r="V26" s="29">
        <f t="shared" si="5"/>
        <v>0</v>
      </c>
      <c r="W26" s="5">
        <f t="shared" si="6"/>
        <v>13926</v>
      </c>
      <c r="X26" s="32">
        <f t="shared" si="7"/>
        <v>69.63</v>
      </c>
      <c r="Y26" s="30" t="str">
        <f t="shared" si="8"/>
        <v>GBP/AUD</v>
      </c>
      <c r="AA26"/>
      <c r="AB26"/>
      <c r="AC26"/>
      <c r="AD26"/>
      <c r="AE26"/>
      <c r="AF26"/>
      <c r="AG26"/>
      <c r="AH26"/>
      <c r="AI26"/>
      <c r="AJ26"/>
      <c r="AK26"/>
      <c r="AL26"/>
    </row>
    <row r="27" spans="1:38" ht="13.15" customHeight="1" x14ac:dyDescent="0.15">
      <c r="A27" s="33" t="s">
        <v>85</v>
      </c>
      <c r="B27" s="45">
        <v>97667403</v>
      </c>
      <c r="C27" s="34" t="s">
        <v>45</v>
      </c>
      <c r="D27" s="35" t="s">
        <v>38</v>
      </c>
      <c r="E27" s="36" t="s">
        <v>42</v>
      </c>
      <c r="F27" s="36">
        <v>1.7767500000000001</v>
      </c>
      <c r="G27" s="36"/>
      <c r="H27" s="36"/>
      <c r="I27" s="36" t="s">
        <v>86</v>
      </c>
      <c r="J27" s="36">
        <v>1.7674300000000001</v>
      </c>
      <c r="K27" s="36">
        <v>0</v>
      </c>
      <c r="L27" s="36">
        <v>0</v>
      </c>
      <c r="M27" s="36">
        <v>16923</v>
      </c>
      <c r="N27" s="36"/>
      <c r="O27" s="36"/>
      <c r="P27" s="26">
        <f t="shared" si="9"/>
        <v>44691</v>
      </c>
      <c r="Q27" s="27">
        <f t="shared" si="10"/>
        <v>2022</v>
      </c>
      <c r="R27" s="28">
        <f t="shared" si="11"/>
        <v>5</v>
      </c>
      <c r="S27" s="28">
        <f t="shared" si="12"/>
        <v>10</v>
      </c>
      <c r="T27" s="52" t="str">
        <f t="shared" si="13"/>
        <v>05/10</v>
      </c>
      <c r="U27" s="29">
        <f t="shared" si="4"/>
        <v>16923</v>
      </c>
      <c r="V27" s="29">
        <f t="shared" si="5"/>
        <v>0</v>
      </c>
      <c r="W27" s="5">
        <f t="shared" si="6"/>
        <v>16923</v>
      </c>
      <c r="X27" s="32">
        <f t="shared" si="7"/>
        <v>84.614999999999995</v>
      </c>
      <c r="Y27" s="30" t="str">
        <f t="shared" si="8"/>
        <v>GBP/AUD</v>
      </c>
      <c r="AA27"/>
      <c r="AB27"/>
      <c r="AC27"/>
      <c r="AD27"/>
      <c r="AE27"/>
      <c r="AF27"/>
      <c r="AG27"/>
      <c r="AH27"/>
      <c r="AI27"/>
      <c r="AJ27"/>
      <c r="AK27"/>
      <c r="AL27"/>
    </row>
    <row r="28" spans="1:38" ht="13.15" customHeight="1" x14ac:dyDescent="0.15">
      <c r="A28" s="37" t="s">
        <v>87</v>
      </c>
      <c r="B28" s="42">
        <v>97686698</v>
      </c>
      <c r="C28" s="23" t="s">
        <v>45</v>
      </c>
      <c r="D28" s="24" t="s">
        <v>38</v>
      </c>
      <c r="E28" s="25" t="s">
        <v>42</v>
      </c>
      <c r="F28" s="25">
        <v>1.77057</v>
      </c>
      <c r="G28" s="25"/>
      <c r="H28" s="25"/>
      <c r="I28" s="25" t="s">
        <v>88</v>
      </c>
      <c r="J28" s="25">
        <v>1.7675099999999999</v>
      </c>
      <c r="K28" s="25">
        <v>0</v>
      </c>
      <c r="L28" s="25">
        <v>0</v>
      </c>
      <c r="M28" s="25">
        <v>5556</v>
      </c>
      <c r="N28" s="25"/>
      <c r="O28" s="25"/>
      <c r="P28" s="26">
        <f t="shared" si="9"/>
        <v>44691</v>
      </c>
      <c r="Q28" s="27">
        <f t="shared" si="10"/>
        <v>2022</v>
      </c>
      <c r="R28" s="28">
        <f t="shared" si="11"/>
        <v>5</v>
      </c>
      <c r="S28" s="28">
        <f t="shared" si="12"/>
        <v>10</v>
      </c>
      <c r="T28" s="52" t="str">
        <f t="shared" si="13"/>
        <v>05/10</v>
      </c>
      <c r="U28" s="29">
        <f t="shared" si="4"/>
        <v>5556</v>
      </c>
      <c r="V28" s="29">
        <f t="shared" si="5"/>
        <v>0</v>
      </c>
      <c r="W28" s="5">
        <f t="shared" si="6"/>
        <v>5556</v>
      </c>
      <c r="X28" s="32">
        <f t="shared" si="7"/>
        <v>27.78</v>
      </c>
      <c r="Y28" s="30" t="str">
        <f t="shared" si="8"/>
        <v>GBP/AUD</v>
      </c>
      <c r="AA28"/>
      <c r="AB28"/>
      <c r="AC28"/>
      <c r="AD28"/>
      <c r="AE28"/>
      <c r="AF28"/>
      <c r="AG28"/>
      <c r="AH28"/>
      <c r="AI28"/>
      <c r="AJ28"/>
      <c r="AK28"/>
      <c r="AL28"/>
    </row>
    <row r="29" spans="1:38" x14ac:dyDescent="0.15">
      <c r="A29" s="33" t="s">
        <v>89</v>
      </c>
      <c r="B29" s="45">
        <v>97717288</v>
      </c>
      <c r="C29" s="34" t="s">
        <v>37</v>
      </c>
      <c r="D29" s="35" t="s">
        <v>38</v>
      </c>
      <c r="E29" s="36" t="s">
        <v>42</v>
      </c>
      <c r="F29" s="36">
        <v>129.982</v>
      </c>
      <c r="G29" s="36">
        <v>131</v>
      </c>
      <c r="H29" s="36">
        <v>124</v>
      </c>
      <c r="I29" s="36" t="s">
        <v>90</v>
      </c>
      <c r="J29" s="36">
        <v>128.755</v>
      </c>
      <c r="K29" s="36">
        <v>0</v>
      </c>
      <c r="L29" s="36">
        <v>-693</v>
      </c>
      <c r="M29" s="36">
        <v>24540</v>
      </c>
      <c r="N29" s="36"/>
      <c r="O29" s="36"/>
      <c r="P29" s="26">
        <f t="shared" si="9"/>
        <v>44693</v>
      </c>
      <c r="Q29" s="27">
        <f t="shared" si="10"/>
        <v>2022</v>
      </c>
      <c r="R29" s="28">
        <f t="shared" si="11"/>
        <v>5</v>
      </c>
      <c r="S29" s="28">
        <f t="shared" si="12"/>
        <v>12</v>
      </c>
      <c r="T29" s="52" t="str">
        <f t="shared" si="13"/>
        <v>05/12</v>
      </c>
      <c r="U29" s="29">
        <f t="shared" si="4"/>
        <v>24540</v>
      </c>
      <c r="V29" s="29">
        <f t="shared" si="5"/>
        <v>-693</v>
      </c>
      <c r="W29" s="5">
        <f t="shared" si="6"/>
        <v>23847</v>
      </c>
      <c r="X29" s="32">
        <f t="shared" si="7"/>
        <v>122.7</v>
      </c>
      <c r="Y29" s="30" t="str">
        <f t="shared" si="8"/>
        <v>USD/JPY</v>
      </c>
      <c r="AA29"/>
      <c r="AB29"/>
      <c r="AC29"/>
      <c r="AD29"/>
      <c r="AE29"/>
      <c r="AF29"/>
      <c r="AG29"/>
      <c r="AH29"/>
      <c r="AI29"/>
      <c r="AJ29"/>
      <c r="AK29"/>
      <c r="AL29"/>
    </row>
    <row r="30" spans="1:38" ht="13.15" customHeight="1" x14ac:dyDescent="0.15">
      <c r="A30" s="37" t="s">
        <v>91</v>
      </c>
      <c r="B30" s="42">
        <v>97719311</v>
      </c>
      <c r="C30" s="23" t="s">
        <v>45</v>
      </c>
      <c r="D30" s="24" t="s">
        <v>38</v>
      </c>
      <c r="E30" s="25" t="s">
        <v>41</v>
      </c>
      <c r="F30" s="25">
        <v>1.76847</v>
      </c>
      <c r="G30" s="25"/>
      <c r="H30" s="25"/>
      <c r="I30" s="25" t="s">
        <v>92</v>
      </c>
      <c r="J30" s="25">
        <v>1.7592699999999999</v>
      </c>
      <c r="K30" s="25">
        <v>0</v>
      </c>
      <c r="L30" s="25">
        <v>-277</v>
      </c>
      <c r="M30" s="25">
        <v>25124</v>
      </c>
      <c r="N30" s="25"/>
      <c r="O30" s="25"/>
      <c r="P30" s="26">
        <f t="shared" si="9"/>
        <v>44692</v>
      </c>
      <c r="Q30" s="27">
        <f t="shared" si="10"/>
        <v>2022</v>
      </c>
      <c r="R30" s="28">
        <f t="shared" si="11"/>
        <v>5</v>
      </c>
      <c r="S30" s="28">
        <f t="shared" si="12"/>
        <v>11</v>
      </c>
      <c r="T30" s="52" t="str">
        <f t="shared" si="13"/>
        <v>05/11</v>
      </c>
      <c r="U30" s="29">
        <f t="shared" si="4"/>
        <v>25124</v>
      </c>
      <c r="V30" s="29">
        <f t="shared" si="5"/>
        <v>-277</v>
      </c>
      <c r="W30" s="5">
        <f t="shared" si="6"/>
        <v>24847</v>
      </c>
      <c r="X30" s="32">
        <f t="shared" si="7"/>
        <v>83.74666666666667</v>
      </c>
      <c r="Y30" s="30" t="str">
        <f t="shared" si="8"/>
        <v>GBP/AUD</v>
      </c>
      <c r="AA30"/>
      <c r="AB30"/>
      <c r="AC30"/>
      <c r="AD30"/>
      <c r="AE30"/>
      <c r="AF30"/>
      <c r="AG30"/>
      <c r="AH30"/>
      <c r="AI30"/>
      <c r="AJ30"/>
      <c r="AK30"/>
      <c r="AL30"/>
    </row>
    <row r="31" spans="1:38" ht="13.15" customHeight="1" x14ac:dyDescent="0.15">
      <c r="A31" s="33" t="s">
        <v>93</v>
      </c>
      <c r="B31" s="45">
        <v>97721723</v>
      </c>
      <c r="C31" s="34" t="s">
        <v>45</v>
      </c>
      <c r="D31" s="35" t="s">
        <v>38</v>
      </c>
      <c r="E31" s="36" t="s">
        <v>42</v>
      </c>
      <c r="F31" s="36">
        <v>1.76892</v>
      </c>
      <c r="G31" s="36"/>
      <c r="H31" s="36"/>
      <c r="I31" s="36" t="s">
        <v>94</v>
      </c>
      <c r="J31" s="36">
        <v>1.7591600000000001</v>
      </c>
      <c r="K31" s="36">
        <v>0</v>
      </c>
      <c r="L31" s="36">
        <v>-184</v>
      </c>
      <c r="M31" s="36">
        <v>17768</v>
      </c>
      <c r="N31" s="36"/>
      <c r="O31" s="36"/>
      <c r="P31" s="26">
        <f t="shared" si="9"/>
        <v>44692</v>
      </c>
      <c r="Q31" s="27">
        <f t="shared" si="10"/>
        <v>2022</v>
      </c>
      <c r="R31" s="28">
        <f t="shared" si="11"/>
        <v>5</v>
      </c>
      <c r="S31" s="28">
        <f t="shared" si="12"/>
        <v>11</v>
      </c>
      <c r="T31" s="52" t="str">
        <f t="shared" si="13"/>
        <v>05/11</v>
      </c>
      <c r="U31" s="29">
        <f t="shared" si="4"/>
        <v>17768</v>
      </c>
      <c r="V31" s="29">
        <f t="shared" si="5"/>
        <v>-184</v>
      </c>
      <c r="W31" s="5">
        <f t="shared" si="6"/>
        <v>17584</v>
      </c>
      <c r="X31" s="32">
        <f t="shared" si="7"/>
        <v>88.84</v>
      </c>
      <c r="Y31" s="30" t="str">
        <f t="shared" si="8"/>
        <v>GBP/AUD</v>
      </c>
      <c r="AA31" s="50" t="s">
        <v>9</v>
      </c>
      <c r="AB31" t="s">
        <v>11</v>
      </c>
      <c r="AC31" s="10"/>
      <c r="AD31" s="10"/>
      <c r="AE31" s="10"/>
      <c r="AF31" s="10"/>
      <c r="AG31" s="10"/>
      <c r="AH31" s="10"/>
      <c r="AI31" s="10"/>
      <c r="AJ31" s="21"/>
      <c r="AK31" s="21"/>
      <c r="AL31" s="21"/>
    </row>
    <row r="32" spans="1:38" ht="13.15" customHeight="1" x14ac:dyDescent="0.15">
      <c r="A32" s="37" t="s">
        <v>95</v>
      </c>
      <c r="B32" s="42">
        <v>97730140</v>
      </c>
      <c r="C32" s="23" t="s">
        <v>45</v>
      </c>
      <c r="D32" s="24" t="s">
        <v>38</v>
      </c>
      <c r="E32" s="25" t="s">
        <v>42</v>
      </c>
      <c r="F32" s="25">
        <v>1.76742</v>
      </c>
      <c r="G32" s="25"/>
      <c r="H32" s="25"/>
      <c r="I32" s="25" t="s">
        <v>96</v>
      </c>
      <c r="J32" s="25">
        <v>1.7799400000000001</v>
      </c>
      <c r="K32" s="25">
        <v>0</v>
      </c>
      <c r="L32" s="25">
        <v>0</v>
      </c>
      <c r="M32" s="25">
        <v>-22575</v>
      </c>
      <c r="N32" s="25"/>
      <c r="O32" s="25"/>
      <c r="P32" s="26">
        <f t="shared" si="9"/>
        <v>44691</v>
      </c>
      <c r="Q32" s="27">
        <f t="shared" si="10"/>
        <v>2022</v>
      </c>
      <c r="R32" s="28">
        <f t="shared" si="11"/>
        <v>5</v>
      </c>
      <c r="S32" s="28">
        <f t="shared" si="12"/>
        <v>10</v>
      </c>
      <c r="T32" s="52" t="str">
        <f t="shared" si="13"/>
        <v>05/10</v>
      </c>
      <c r="U32" s="29">
        <f t="shared" si="4"/>
        <v>-22575</v>
      </c>
      <c r="V32" s="29">
        <f t="shared" si="5"/>
        <v>0</v>
      </c>
      <c r="W32" s="5">
        <f t="shared" si="6"/>
        <v>-22575</v>
      </c>
      <c r="X32" s="32">
        <f t="shared" si="7"/>
        <v>-112.875</v>
      </c>
      <c r="Y32" s="30" t="str">
        <f t="shared" si="8"/>
        <v>GBP/AUD</v>
      </c>
      <c r="AA32" s="50" t="s">
        <v>10</v>
      </c>
      <c r="AB32" t="s">
        <v>11</v>
      </c>
      <c r="AC32"/>
      <c r="AD32"/>
      <c r="AE32"/>
      <c r="AF32"/>
      <c r="AG32"/>
      <c r="AH32"/>
      <c r="AI32"/>
      <c r="AJ32" s="21"/>
      <c r="AK32" s="21"/>
      <c r="AL32" s="21"/>
    </row>
    <row r="33" spans="1:38" ht="13.15" customHeight="1" x14ac:dyDescent="0.15">
      <c r="A33" s="33" t="s">
        <v>97</v>
      </c>
      <c r="B33" s="45">
        <v>97735582</v>
      </c>
      <c r="C33" s="34" t="s">
        <v>45</v>
      </c>
      <c r="D33" s="35" t="s">
        <v>38</v>
      </c>
      <c r="E33" s="36" t="s">
        <v>42</v>
      </c>
      <c r="F33" s="36">
        <v>1.76793</v>
      </c>
      <c r="G33" s="36"/>
      <c r="H33" s="36"/>
      <c r="I33" s="36" t="s">
        <v>98</v>
      </c>
      <c r="J33" s="36">
        <v>1.7594700000000001</v>
      </c>
      <c r="K33" s="36">
        <v>0</v>
      </c>
      <c r="L33" s="36">
        <v>-184</v>
      </c>
      <c r="M33" s="36">
        <v>15399</v>
      </c>
      <c r="N33" s="36"/>
      <c r="O33" s="36"/>
      <c r="P33" s="26">
        <f t="shared" si="9"/>
        <v>44692</v>
      </c>
      <c r="Q33" s="27">
        <f t="shared" si="10"/>
        <v>2022</v>
      </c>
      <c r="R33" s="28">
        <f t="shared" si="11"/>
        <v>5</v>
      </c>
      <c r="S33" s="28">
        <f t="shared" si="12"/>
        <v>11</v>
      </c>
      <c r="T33" s="52" t="str">
        <f t="shared" si="13"/>
        <v>05/11</v>
      </c>
      <c r="U33" s="29">
        <f t="shared" si="4"/>
        <v>15399</v>
      </c>
      <c r="V33" s="29">
        <f t="shared" si="5"/>
        <v>-184</v>
      </c>
      <c r="W33" s="5">
        <f t="shared" si="6"/>
        <v>15215</v>
      </c>
      <c r="X33" s="32">
        <f t="shared" si="7"/>
        <v>76.995000000000005</v>
      </c>
      <c r="Y33" s="30" t="str">
        <f t="shared" si="8"/>
        <v>GBP/AUD</v>
      </c>
      <c r="AA33"/>
      <c r="AB33"/>
      <c r="AC33"/>
      <c r="AD33"/>
      <c r="AE33"/>
      <c r="AF33"/>
      <c r="AG33"/>
      <c r="AH33"/>
      <c r="AI33"/>
      <c r="AJ33" s="21"/>
      <c r="AK33"/>
    </row>
    <row r="34" spans="1:38" ht="13.15" customHeight="1" x14ac:dyDescent="0.15">
      <c r="A34" s="37" t="s">
        <v>99</v>
      </c>
      <c r="B34" s="42">
        <v>97748206</v>
      </c>
      <c r="C34" s="23" t="s">
        <v>45</v>
      </c>
      <c r="D34" s="24" t="s">
        <v>38</v>
      </c>
      <c r="E34" s="25" t="s">
        <v>42</v>
      </c>
      <c r="F34" s="25">
        <v>1.77538</v>
      </c>
      <c r="G34" s="25"/>
      <c r="H34" s="25"/>
      <c r="I34" s="25" t="s">
        <v>100</v>
      </c>
      <c r="J34" s="25">
        <v>1.7591699999999999</v>
      </c>
      <c r="K34" s="25">
        <v>0</v>
      </c>
      <c r="L34" s="25">
        <v>-184</v>
      </c>
      <c r="M34" s="25">
        <v>29510</v>
      </c>
      <c r="N34" s="25"/>
      <c r="O34" s="25"/>
      <c r="P34" s="26">
        <f t="shared" si="9"/>
        <v>44692</v>
      </c>
      <c r="Q34" s="27">
        <f t="shared" si="10"/>
        <v>2022</v>
      </c>
      <c r="R34" s="28">
        <f t="shared" si="11"/>
        <v>5</v>
      </c>
      <c r="S34" s="28">
        <f t="shared" si="12"/>
        <v>11</v>
      </c>
      <c r="T34" s="52" t="str">
        <f t="shared" si="13"/>
        <v>05/11</v>
      </c>
      <c r="U34" s="29">
        <f t="shared" si="4"/>
        <v>29510</v>
      </c>
      <c r="V34" s="29">
        <f t="shared" si="5"/>
        <v>-184</v>
      </c>
      <c r="W34" s="5">
        <f t="shared" si="6"/>
        <v>29326</v>
      </c>
      <c r="X34" s="32">
        <f t="shared" si="7"/>
        <v>147.55000000000001</v>
      </c>
      <c r="Y34" s="30" t="str">
        <f t="shared" si="8"/>
        <v>GBP/AUD</v>
      </c>
      <c r="AA34" s="50" t="s">
        <v>18</v>
      </c>
      <c r="AB34" s="50" t="s">
        <v>13</v>
      </c>
      <c r="AC34"/>
      <c r="AD34"/>
      <c r="AE34"/>
      <c r="AF34"/>
      <c r="AG34"/>
      <c r="AH34"/>
      <c r="AI34"/>
      <c r="AJ34"/>
      <c r="AK34"/>
      <c r="AL34"/>
    </row>
    <row r="35" spans="1:38" ht="13.15" customHeight="1" x14ac:dyDescent="0.15">
      <c r="A35" s="33" t="s">
        <v>101</v>
      </c>
      <c r="B35" s="45">
        <v>97784650</v>
      </c>
      <c r="C35" s="34" t="s">
        <v>45</v>
      </c>
      <c r="D35" s="35" t="s">
        <v>38</v>
      </c>
      <c r="E35" s="36" t="s">
        <v>42</v>
      </c>
      <c r="F35" s="36">
        <v>1.7783</v>
      </c>
      <c r="G35" s="36"/>
      <c r="H35" s="36"/>
      <c r="I35" s="36" t="s">
        <v>102</v>
      </c>
      <c r="J35" s="36">
        <v>1.77556</v>
      </c>
      <c r="K35" s="36">
        <v>0</v>
      </c>
      <c r="L35" s="36">
        <v>-184</v>
      </c>
      <c r="M35" s="36">
        <v>4957</v>
      </c>
      <c r="N35" s="36"/>
      <c r="O35" s="36"/>
      <c r="P35" s="26">
        <f t="shared" si="9"/>
        <v>44692</v>
      </c>
      <c r="Q35" s="27">
        <f t="shared" si="10"/>
        <v>2022</v>
      </c>
      <c r="R35" s="28">
        <f t="shared" si="11"/>
        <v>5</v>
      </c>
      <c r="S35" s="28">
        <f t="shared" si="12"/>
        <v>11</v>
      </c>
      <c r="T35" s="52" t="str">
        <f t="shared" si="13"/>
        <v>05/11</v>
      </c>
      <c r="U35" s="29">
        <f t="shared" si="4"/>
        <v>4957</v>
      </c>
      <c r="V35" s="29">
        <f t="shared" si="5"/>
        <v>-184</v>
      </c>
      <c r="W35" s="5">
        <f t="shared" si="6"/>
        <v>4773</v>
      </c>
      <c r="X35" s="32">
        <f t="shared" si="7"/>
        <v>24.785</v>
      </c>
      <c r="Y35" s="30" t="str">
        <f t="shared" si="8"/>
        <v>GBP/AUD</v>
      </c>
      <c r="AA35" s="51" t="s">
        <v>19</v>
      </c>
      <c r="AB35" t="s">
        <v>131</v>
      </c>
      <c r="AC35" t="s">
        <v>132</v>
      </c>
      <c r="AD35" t="s">
        <v>133</v>
      </c>
      <c r="AE35" t="s">
        <v>134</v>
      </c>
      <c r="AF35" t="s">
        <v>135</v>
      </c>
      <c r="AG35" s="39" t="s">
        <v>15</v>
      </c>
      <c r="AH35"/>
      <c r="AI35"/>
      <c r="AJ35"/>
      <c r="AK35"/>
      <c r="AL35"/>
    </row>
    <row r="36" spans="1:38" x14ac:dyDescent="0.15">
      <c r="A36" s="37" t="s">
        <v>103</v>
      </c>
      <c r="B36" s="42">
        <v>97946111</v>
      </c>
      <c r="C36" s="23" t="s">
        <v>45</v>
      </c>
      <c r="D36" s="24" t="s">
        <v>38</v>
      </c>
      <c r="E36" s="25" t="s">
        <v>41</v>
      </c>
      <c r="F36" s="25">
        <v>1.7656000000000001</v>
      </c>
      <c r="G36" s="25">
        <v>1.7709999999999999</v>
      </c>
      <c r="H36" s="25">
        <v>1.754</v>
      </c>
      <c r="I36" s="25" t="s">
        <v>104</v>
      </c>
      <c r="J36" s="25">
        <v>1.7710300000000001</v>
      </c>
      <c r="K36" s="25">
        <v>0</v>
      </c>
      <c r="L36" s="25">
        <v>0</v>
      </c>
      <c r="M36" s="25">
        <v>-14782</v>
      </c>
      <c r="N36" s="25"/>
      <c r="O36" s="25"/>
      <c r="P36" s="26">
        <f t="shared" si="9"/>
        <v>44692</v>
      </c>
      <c r="Q36" s="27">
        <f t="shared" si="10"/>
        <v>2022</v>
      </c>
      <c r="R36" s="28">
        <f t="shared" si="11"/>
        <v>5</v>
      </c>
      <c r="S36" s="28">
        <f t="shared" si="12"/>
        <v>11</v>
      </c>
      <c r="T36" s="52" t="str">
        <f t="shared" si="13"/>
        <v>05/11</v>
      </c>
      <c r="U36" s="29">
        <f t="shared" si="4"/>
        <v>-14782</v>
      </c>
      <c r="V36" s="29">
        <f t="shared" si="5"/>
        <v>0</v>
      </c>
      <c r="W36" s="5">
        <f t="shared" si="6"/>
        <v>-14782</v>
      </c>
      <c r="X36" s="32">
        <f t="shared" si="7"/>
        <v>-49.273333333333333</v>
      </c>
      <c r="Y36" s="30" t="str">
        <f t="shared" si="8"/>
        <v>GBP/AUD</v>
      </c>
      <c r="AA36" s="39" t="s">
        <v>16</v>
      </c>
      <c r="AB36" s="54"/>
      <c r="AC36" s="54"/>
      <c r="AD36" s="54"/>
      <c r="AE36" s="54">
        <v>98</v>
      </c>
      <c r="AF36" s="54">
        <v>-111.10000000000001</v>
      </c>
      <c r="AG36" s="54">
        <v>-13.100000000000009</v>
      </c>
      <c r="AH36"/>
      <c r="AI36"/>
      <c r="AJ36"/>
      <c r="AK36"/>
      <c r="AL36"/>
    </row>
    <row r="37" spans="1:38" x14ac:dyDescent="0.15">
      <c r="A37" s="33" t="s">
        <v>105</v>
      </c>
      <c r="B37" s="45">
        <v>97957791</v>
      </c>
      <c r="C37" s="34" t="s">
        <v>45</v>
      </c>
      <c r="D37" s="35" t="s">
        <v>38</v>
      </c>
      <c r="E37" s="36" t="s">
        <v>42</v>
      </c>
      <c r="F37" s="36">
        <v>1.76691</v>
      </c>
      <c r="G37" s="36"/>
      <c r="H37" s="36"/>
      <c r="I37" s="36" t="s">
        <v>106</v>
      </c>
      <c r="J37" s="36">
        <v>1.7732399999999999</v>
      </c>
      <c r="K37" s="36">
        <v>0</v>
      </c>
      <c r="L37" s="36">
        <v>-552</v>
      </c>
      <c r="M37" s="36">
        <v>-11200</v>
      </c>
      <c r="N37" s="36"/>
      <c r="O37" s="36"/>
      <c r="P37" s="26">
        <f t="shared" si="9"/>
        <v>44693</v>
      </c>
      <c r="Q37" s="27">
        <f t="shared" si="10"/>
        <v>2022</v>
      </c>
      <c r="R37" s="28">
        <f t="shared" si="11"/>
        <v>5</v>
      </c>
      <c r="S37" s="28">
        <f t="shared" si="12"/>
        <v>12</v>
      </c>
      <c r="T37" s="52" t="str">
        <f t="shared" si="13"/>
        <v>05/12</v>
      </c>
      <c r="U37" s="29">
        <f t="shared" si="4"/>
        <v>-11200</v>
      </c>
      <c r="V37" s="29">
        <f t="shared" si="5"/>
        <v>-552</v>
      </c>
      <c r="W37" s="5">
        <f t="shared" si="6"/>
        <v>-11752</v>
      </c>
      <c r="X37" s="32">
        <f t="shared" si="7"/>
        <v>-56</v>
      </c>
      <c r="Y37" s="30" t="str">
        <f t="shared" si="8"/>
        <v>GBP/AUD</v>
      </c>
      <c r="AA37" s="39" t="s">
        <v>136</v>
      </c>
      <c r="AB37" s="54"/>
      <c r="AC37" s="54">
        <v>0.91</v>
      </c>
      <c r="AD37" s="54"/>
      <c r="AE37" s="54"/>
      <c r="AF37" s="54"/>
      <c r="AG37" s="54">
        <v>0.91</v>
      </c>
      <c r="AH37"/>
      <c r="AI37"/>
      <c r="AJ37"/>
      <c r="AK37"/>
      <c r="AL37"/>
    </row>
    <row r="38" spans="1:38" ht="13.15" customHeight="1" x14ac:dyDescent="0.15">
      <c r="A38" s="37" t="s">
        <v>107</v>
      </c>
      <c r="B38" s="42">
        <v>97964744</v>
      </c>
      <c r="C38" s="23" t="s">
        <v>45</v>
      </c>
      <c r="D38" s="24" t="s">
        <v>38</v>
      </c>
      <c r="E38" s="25" t="s">
        <v>42</v>
      </c>
      <c r="F38" s="25">
        <v>1.7673099999999999</v>
      </c>
      <c r="G38" s="25"/>
      <c r="H38" s="25"/>
      <c r="I38" s="25" t="s">
        <v>108</v>
      </c>
      <c r="J38" s="25">
        <v>1.77328</v>
      </c>
      <c r="K38" s="25">
        <v>0</v>
      </c>
      <c r="L38" s="25">
        <v>-552</v>
      </c>
      <c r="M38" s="25">
        <v>-10563</v>
      </c>
      <c r="N38" s="25"/>
      <c r="O38" s="25"/>
      <c r="P38" s="26">
        <f t="shared" si="9"/>
        <v>44693</v>
      </c>
      <c r="Q38" s="27">
        <f t="shared" si="10"/>
        <v>2022</v>
      </c>
      <c r="R38" s="28">
        <f t="shared" si="11"/>
        <v>5</v>
      </c>
      <c r="S38" s="28">
        <f t="shared" si="12"/>
        <v>12</v>
      </c>
      <c r="T38" s="52" t="str">
        <f t="shared" si="13"/>
        <v>05/12</v>
      </c>
      <c r="U38" s="29">
        <f t="shared" si="4"/>
        <v>-10563</v>
      </c>
      <c r="V38" s="29">
        <f t="shared" si="5"/>
        <v>-552</v>
      </c>
      <c r="W38" s="5">
        <f t="shared" si="6"/>
        <v>-11115</v>
      </c>
      <c r="X38" s="32">
        <f t="shared" si="7"/>
        <v>-52.814999999999998</v>
      </c>
      <c r="Y38" s="30" t="str">
        <f t="shared" si="8"/>
        <v>GBP/AUD</v>
      </c>
      <c r="AA38" s="39" t="s">
        <v>137</v>
      </c>
      <c r="AB38" s="54"/>
      <c r="AC38" s="54"/>
      <c r="AD38" s="54"/>
      <c r="AE38" s="54">
        <v>-256.60000000000002</v>
      </c>
      <c r="AF38" s="54"/>
      <c r="AG38" s="54">
        <v>-256.60000000000002</v>
      </c>
      <c r="AH38"/>
      <c r="AI38"/>
      <c r="AJ38"/>
      <c r="AK38"/>
      <c r="AL38"/>
    </row>
    <row r="39" spans="1:38" x14ac:dyDescent="0.15">
      <c r="A39" s="33" t="s">
        <v>109</v>
      </c>
      <c r="B39" s="45">
        <v>97987369</v>
      </c>
      <c r="C39" s="34" t="s">
        <v>45</v>
      </c>
      <c r="D39" s="35" t="s">
        <v>38</v>
      </c>
      <c r="E39" s="36" t="s">
        <v>42</v>
      </c>
      <c r="F39" s="36">
        <v>1.7714099999999999</v>
      </c>
      <c r="G39" s="36"/>
      <c r="H39" s="36"/>
      <c r="I39" s="36" t="s">
        <v>110</v>
      </c>
      <c r="J39" s="36">
        <v>1.77328</v>
      </c>
      <c r="K39" s="36">
        <v>0</v>
      </c>
      <c r="L39" s="36">
        <v>-552</v>
      </c>
      <c r="M39" s="36">
        <v>-3309</v>
      </c>
      <c r="N39" s="36"/>
      <c r="O39" s="36"/>
      <c r="P39" s="26">
        <f t="shared" si="9"/>
        <v>44693</v>
      </c>
      <c r="Q39" s="27">
        <f t="shared" si="10"/>
        <v>2022</v>
      </c>
      <c r="R39" s="28">
        <f t="shared" si="11"/>
        <v>5</v>
      </c>
      <c r="S39" s="28">
        <f t="shared" si="12"/>
        <v>12</v>
      </c>
      <c r="T39" s="52" t="str">
        <f t="shared" si="13"/>
        <v>05/12</v>
      </c>
      <c r="U39" s="29">
        <f t="shared" si="4"/>
        <v>-3309</v>
      </c>
      <c r="V39" s="29">
        <f t="shared" si="5"/>
        <v>-552</v>
      </c>
      <c r="W39" s="5">
        <f t="shared" si="6"/>
        <v>-3861</v>
      </c>
      <c r="X39" s="32">
        <f t="shared" si="7"/>
        <v>-16.545000000000002</v>
      </c>
      <c r="Y39" s="30" t="str">
        <f t="shared" si="8"/>
        <v>GBP/AUD</v>
      </c>
      <c r="AA39" s="39" t="s">
        <v>138</v>
      </c>
      <c r="AB39" s="54">
        <v>-187.73999999999998</v>
      </c>
      <c r="AC39" s="54">
        <v>821.70099999999991</v>
      </c>
      <c r="AD39" s="54">
        <v>372.64333333333337</v>
      </c>
      <c r="AE39" s="54">
        <v>-168.8</v>
      </c>
      <c r="AF39" s="54"/>
      <c r="AG39" s="54">
        <v>837.80433333333326</v>
      </c>
      <c r="AH39"/>
      <c r="AI39"/>
      <c r="AJ39"/>
      <c r="AK39"/>
      <c r="AL39"/>
    </row>
    <row r="40" spans="1:38" ht="13.15" customHeight="1" x14ac:dyDescent="0.15">
      <c r="A40" s="37" t="s">
        <v>111</v>
      </c>
      <c r="B40" s="42">
        <v>97997964</v>
      </c>
      <c r="C40" s="23" t="s">
        <v>45</v>
      </c>
      <c r="D40" s="24" t="s">
        <v>38</v>
      </c>
      <c r="E40" s="25" t="s">
        <v>42</v>
      </c>
      <c r="F40" s="25">
        <v>1.7683800000000001</v>
      </c>
      <c r="G40" s="25"/>
      <c r="H40" s="25"/>
      <c r="I40" s="25" t="s">
        <v>112</v>
      </c>
      <c r="J40" s="25">
        <v>1.77329</v>
      </c>
      <c r="K40" s="25">
        <v>0</v>
      </c>
      <c r="L40" s="25">
        <v>-552</v>
      </c>
      <c r="M40" s="25">
        <v>-8688</v>
      </c>
      <c r="N40" s="25"/>
      <c r="O40" s="25"/>
      <c r="P40" s="26">
        <f t="shared" si="9"/>
        <v>44693</v>
      </c>
      <c r="Q40" s="27">
        <f t="shared" si="10"/>
        <v>2022</v>
      </c>
      <c r="R40" s="28">
        <f t="shared" si="11"/>
        <v>5</v>
      </c>
      <c r="S40" s="28">
        <f t="shared" si="12"/>
        <v>12</v>
      </c>
      <c r="T40" s="52" t="str">
        <f t="shared" si="13"/>
        <v>05/12</v>
      </c>
      <c r="U40" s="29">
        <f t="shared" si="4"/>
        <v>-8688</v>
      </c>
      <c r="V40" s="29">
        <f t="shared" si="5"/>
        <v>-552</v>
      </c>
      <c r="W40" s="5">
        <f t="shared" si="6"/>
        <v>-9240</v>
      </c>
      <c r="X40" s="32">
        <f t="shared" si="7"/>
        <v>-43.44</v>
      </c>
      <c r="Y40" s="30" t="str">
        <f t="shared" si="8"/>
        <v>GBP/AUD</v>
      </c>
      <c r="AA40" s="39" t="s">
        <v>17</v>
      </c>
      <c r="AB40" s="54"/>
      <c r="AC40" s="54">
        <v>15.57</v>
      </c>
      <c r="AD40" s="54"/>
      <c r="AE40" s="54"/>
      <c r="AF40" s="54"/>
      <c r="AG40" s="54">
        <v>15.57</v>
      </c>
      <c r="AH40"/>
      <c r="AI40"/>
      <c r="AJ40"/>
      <c r="AK40"/>
      <c r="AL40"/>
    </row>
    <row r="41" spans="1:38" ht="13.15" customHeight="1" x14ac:dyDescent="0.15">
      <c r="A41" s="33" t="s">
        <v>113</v>
      </c>
      <c r="B41" s="45">
        <v>98290992</v>
      </c>
      <c r="C41" s="34" t="s">
        <v>114</v>
      </c>
      <c r="D41" s="35" t="s">
        <v>39</v>
      </c>
      <c r="E41" s="36" t="s">
        <v>42</v>
      </c>
      <c r="F41" s="36">
        <v>156.97999999999999</v>
      </c>
      <c r="G41" s="36"/>
      <c r="H41" s="36"/>
      <c r="I41" s="36" t="s">
        <v>115</v>
      </c>
      <c r="J41" s="36">
        <v>156.16200000000001</v>
      </c>
      <c r="K41" s="36">
        <v>0</v>
      </c>
      <c r="L41" s="36">
        <v>0</v>
      </c>
      <c r="M41" s="36">
        <v>-16360</v>
      </c>
      <c r="N41" s="36"/>
      <c r="O41" s="36"/>
      <c r="P41" s="26">
        <f t="shared" si="9"/>
        <v>44693</v>
      </c>
      <c r="Q41" s="27">
        <f t="shared" si="10"/>
        <v>2022</v>
      </c>
      <c r="R41" s="28">
        <f t="shared" si="11"/>
        <v>5</v>
      </c>
      <c r="S41" s="28">
        <f t="shared" si="12"/>
        <v>12</v>
      </c>
      <c r="T41" s="52" t="str">
        <f t="shared" si="13"/>
        <v>05/12</v>
      </c>
      <c r="U41" s="29">
        <f t="shared" si="4"/>
        <v>-16360</v>
      </c>
      <c r="V41" s="29">
        <f t="shared" si="5"/>
        <v>0</v>
      </c>
      <c r="W41" s="5">
        <f t="shared" si="6"/>
        <v>-16360</v>
      </c>
      <c r="X41" s="32">
        <f t="shared" si="7"/>
        <v>-81.8</v>
      </c>
      <c r="Y41" s="30" t="str">
        <f t="shared" si="8"/>
        <v>GBP/JPY</v>
      </c>
      <c r="AA41" s="39" t="s">
        <v>15</v>
      </c>
      <c r="AB41" s="54">
        <v>-187.73999999999998</v>
      </c>
      <c r="AC41" s="54">
        <v>838.18099999999993</v>
      </c>
      <c r="AD41" s="54">
        <v>372.64333333333337</v>
      </c>
      <c r="AE41" s="54">
        <v>-327.40000000000003</v>
      </c>
      <c r="AF41" s="54">
        <v>-111.10000000000001</v>
      </c>
      <c r="AG41" s="54">
        <v>584.58433333333335</v>
      </c>
      <c r="AH41"/>
      <c r="AI41"/>
      <c r="AJ41"/>
      <c r="AK41"/>
      <c r="AL41"/>
    </row>
    <row r="42" spans="1:38" ht="13.15" customHeight="1" x14ac:dyDescent="0.15">
      <c r="A42" s="37" t="s">
        <v>116</v>
      </c>
      <c r="B42" s="42">
        <v>98293248</v>
      </c>
      <c r="C42" s="23" t="s">
        <v>114</v>
      </c>
      <c r="D42" s="24" t="s">
        <v>39</v>
      </c>
      <c r="E42" s="25" t="s">
        <v>42</v>
      </c>
      <c r="F42" s="25">
        <v>156.99799999999999</v>
      </c>
      <c r="G42" s="25"/>
      <c r="H42" s="25"/>
      <c r="I42" s="25" t="s">
        <v>117</v>
      </c>
      <c r="J42" s="25">
        <v>156.155</v>
      </c>
      <c r="K42" s="25">
        <v>0</v>
      </c>
      <c r="L42" s="25">
        <v>0</v>
      </c>
      <c r="M42" s="25">
        <v>-16860</v>
      </c>
      <c r="N42" s="25"/>
      <c r="O42" s="25"/>
      <c r="P42" s="26">
        <f t="shared" si="9"/>
        <v>44693</v>
      </c>
      <c r="Q42" s="27">
        <f t="shared" si="10"/>
        <v>2022</v>
      </c>
      <c r="R42" s="28">
        <f t="shared" si="11"/>
        <v>5</v>
      </c>
      <c r="S42" s="28">
        <f t="shared" si="12"/>
        <v>12</v>
      </c>
      <c r="T42" s="52" t="str">
        <f t="shared" si="13"/>
        <v>05/12</v>
      </c>
      <c r="U42" s="29">
        <f t="shared" si="4"/>
        <v>-16860</v>
      </c>
      <c r="V42" s="29">
        <f t="shared" si="5"/>
        <v>0</v>
      </c>
      <c r="W42" s="5">
        <f t="shared" si="6"/>
        <v>-16860</v>
      </c>
      <c r="X42" s="32">
        <f t="shared" si="7"/>
        <v>-84.3</v>
      </c>
      <c r="Y42" s="30" t="str">
        <f t="shared" si="8"/>
        <v>GBP/JPY</v>
      </c>
      <c r="AA42"/>
      <c r="AB42"/>
      <c r="AC42"/>
      <c r="AD42"/>
      <c r="AE42"/>
      <c r="AF42"/>
      <c r="AG42"/>
      <c r="AH42"/>
      <c r="AI42"/>
      <c r="AJ42"/>
      <c r="AK42"/>
      <c r="AL42"/>
    </row>
    <row r="43" spans="1:38" ht="13.15" customHeight="1" x14ac:dyDescent="0.15">
      <c r="A43" s="33" t="s">
        <v>118</v>
      </c>
      <c r="B43" s="45">
        <v>98347841</v>
      </c>
      <c r="C43" s="34" t="s">
        <v>114</v>
      </c>
      <c r="D43" s="35" t="s">
        <v>39</v>
      </c>
      <c r="E43" s="36" t="s">
        <v>42</v>
      </c>
      <c r="F43" s="36">
        <v>157.06899999999999</v>
      </c>
      <c r="G43" s="36"/>
      <c r="H43" s="36"/>
      <c r="I43" s="36" t="s">
        <v>119</v>
      </c>
      <c r="J43" s="36">
        <v>156.16399999999999</v>
      </c>
      <c r="K43" s="36">
        <v>0</v>
      </c>
      <c r="L43" s="36">
        <v>0</v>
      </c>
      <c r="M43" s="36">
        <v>-18100</v>
      </c>
      <c r="N43" s="36"/>
      <c r="O43" s="36"/>
      <c r="P43" s="26">
        <f t="shared" si="9"/>
        <v>44693</v>
      </c>
      <c r="Q43" s="27">
        <f t="shared" si="10"/>
        <v>2022</v>
      </c>
      <c r="R43" s="28">
        <f t="shared" si="11"/>
        <v>5</v>
      </c>
      <c r="S43" s="28">
        <f t="shared" si="12"/>
        <v>12</v>
      </c>
      <c r="T43" s="52" t="str">
        <f t="shared" si="13"/>
        <v>05/12</v>
      </c>
      <c r="U43" s="29">
        <f t="shared" si="4"/>
        <v>-18100</v>
      </c>
      <c r="V43" s="29">
        <f t="shared" si="5"/>
        <v>0</v>
      </c>
      <c r="W43" s="5">
        <f t="shared" si="6"/>
        <v>-18100</v>
      </c>
      <c r="X43" s="32">
        <f t="shared" si="7"/>
        <v>-90.5</v>
      </c>
      <c r="Y43" s="30" t="str">
        <f t="shared" si="8"/>
        <v>GBP/JPY</v>
      </c>
      <c r="AA43"/>
      <c r="AB43"/>
      <c r="AC43"/>
      <c r="AD43"/>
      <c r="AE43"/>
      <c r="AF43"/>
      <c r="AG43"/>
      <c r="AH43"/>
      <c r="AI43"/>
      <c r="AJ43"/>
      <c r="AK43"/>
      <c r="AL43"/>
    </row>
    <row r="44" spans="1:38" ht="13.15" customHeight="1" x14ac:dyDescent="0.15">
      <c r="A44" s="37" t="s">
        <v>120</v>
      </c>
      <c r="B44" s="42">
        <v>98380067</v>
      </c>
      <c r="C44" s="23" t="s">
        <v>37</v>
      </c>
      <c r="D44" s="24" t="s">
        <v>38</v>
      </c>
      <c r="E44" s="25" t="s">
        <v>42</v>
      </c>
      <c r="F44" s="25">
        <v>127.575</v>
      </c>
      <c r="G44" s="25"/>
      <c r="H44" s="25"/>
      <c r="I44" s="25" t="s">
        <v>121</v>
      </c>
      <c r="J44" s="25">
        <v>127.678</v>
      </c>
      <c r="K44" s="25">
        <v>0</v>
      </c>
      <c r="L44" s="25">
        <v>0</v>
      </c>
      <c r="M44" s="25">
        <v>-2060</v>
      </c>
      <c r="N44" s="25"/>
      <c r="O44" s="25"/>
      <c r="P44" s="26">
        <f t="shared" si="9"/>
        <v>44693</v>
      </c>
      <c r="Q44" s="27">
        <f t="shared" si="10"/>
        <v>2022</v>
      </c>
      <c r="R44" s="28">
        <f t="shared" si="11"/>
        <v>5</v>
      </c>
      <c r="S44" s="28">
        <f t="shared" si="12"/>
        <v>12</v>
      </c>
      <c r="T44" s="52" t="str">
        <f t="shared" si="13"/>
        <v>05/12</v>
      </c>
      <c r="U44" s="29">
        <f t="shared" si="4"/>
        <v>-2060</v>
      </c>
      <c r="V44" s="29">
        <f t="shared" si="5"/>
        <v>0</v>
      </c>
      <c r="W44" s="5">
        <f t="shared" si="6"/>
        <v>-2060</v>
      </c>
      <c r="X44" s="32">
        <f t="shared" si="7"/>
        <v>-10.3</v>
      </c>
      <c r="Y44" s="30" t="str">
        <f t="shared" si="8"/>
        <v>USD/JPY</v>
      </c>
      <c r="AA44"/>
      <c r="AB44"/>
      <c r="AC44"/>
      <c r="AD44"/>
      <c r="AE44"/>
      <c r="AF44"/>
      <c r="AG44"/>
      <c r="AH44"/>
      <c r="AI44"/>
      <c r="AJ44"/>
      <c r="AK44"/>
      <c r="AL44"/>
    </row>
    <row r="45" spans="1:38" ht="13.15" customHeight="1" x14ac:dyDescent="0.15">
      <c r="A45" s="33" t="s">
        <v>122</v>
      </c>
      <c r="B45" s="45">
        <v>98381608</v>
      </c>
      <c r="C45" s="34" t="s">
        <v>37</v>
      </c>
      <c r="D45" s="35" t="s">
        <v>38</v>
      </c>
      <c r="E45" s="36" t="s">
        <v>42</v>
      </c>
      <c r="F45" s="36">
        <v>127.53400000000001</v>
      </c>
      <c r="G45" s="36"/>
      <c r="H45" s="36"/>
      <c r="I45" s="36" t="s">
        <v>123</v>
      </c>
      <c r="J45" s="36">
        <v>127.678</v>
      </c>
      <c r="K45" s="36">
        <v>0</v>
      </c>
      <c r="L45" s="36">
        <v>0</v>
      </c>
      <c r="M45" s="36">
        <v>-2880</v>
      </c>
      <c r="N45" s="36"/>
      <c r="O45" s="36"/>
      <c r="P45" s="26">
        <f t="shared" si="9"/>
        <v>44693</v>
      </c>
      <c r="Q45" s="27">
        <f t="shared" si="10"/>
        <v>2022</v>
      </c>
      <c r="R45" s="28">
        <f t="shared" si="11"/>
        <v>5</v>
      </c>
      <c r="S45" s="28">
        <f t="shared" si="12"/>
        <v>12</v>
      </c>
      <c r="T45" s="52" t="str">
        <f t="shared" si="13"/>
        <v>05/12</v>
      </c>
      <c r="U45" s="29">
        <f t="shared" si="4"/>
        <v>-2880</v>
      </c>
      <c r="V45" s="29">
        <f t="shared" si="5"/>
        <v>0</v>
      </c>
      <c r="W45" s="5">
        <f t="shared" si="6"/>
        <v>-2880</v>
      </c>
      <c r="X45" s="32">
        <f t="shared" si="7"/>
        <v>-14.4</v>
      </c>
      <c r="Y45" s="30" t="str">
        <f t="shared" si="8"/>
        <v>USD/JPY</v>
      </c>
      <c r="AA45"/>
      <c r="AB45"/>
      <c r="AC45"/>
      <c r="AD45"/>
      <c r="AE45"/>
      <c r="AF45"/>
      <c r="AG45"/>
      <c r="AH45"/>
      <c r="AI45"/>
      <c r="AJ45"/>
      <c r="AK45"/>
      <c r="AL45"/>
    </row>
    <row r="46" spans="1:38" ht="13.15" customHeight="1" x14ac:dyDescent="0.15">
      <c r="A46" s="37" t="s">
        <v>124</v>
      </c>
      <c r="B46" s="42">
        <v>98397868</v>
      </c>
      <c r="C46" s="23" t="s">
        <v>37</v>
      </c>
      <c r="D46" s="24" t="s">
        <v>38</v>
      </c>
      <c r="E46" s="25" t="s">
        <v>125</v>
      </c>
      <c r="F46" s="25">
        <v>128.208</v>
      </c>
      <c r="G46" s="25">
        <v>129.19999999999999</v>
      </c>
      <c r="H46" s="25">
        <v>123.5</v>
      </c>
      <c r="I46" s="25" t="s">
        <v>126</v>
      </c>
      <c r="J46" s="25">
        <v>129.203</v>
      </c>
      <c r="K46" s="25">
        <v>0</v>
      </c>
      <c r="L46" s="25">
        <v>-867</v>
      </c>
      <c r="M46" s="25">
        <v>-99500</v>
      </c>
      <c r="N46" s="25"/>
      <c r="O46" s="25"/>
      <c r="P46" s="26">
        <f t="shared" si="9"/>
        <v>44694</v>
      </c>
      <c r="Q46" s="27">
        <f t="shared" si="10"/>
        <v>2022</v>
      </c>
      <c r="R46" s="28">
        <f t="shared" si="11"/>
        <v>5</v>
      </c>
      <c r="S46" s="28">
        <f t="shared" si="12"/>
        <v>13</v>
      </c>
      <c r="T46" s="52" t="str">
        <f t="shared" si="13"/>
        <v>05/13</v>
      </c>
      <c r="U46" s="29">
        <f t="shared" si="4"/>
        <v>-99500</v>
      </c>
      <c r="V46" s="29">
        <f t="shared" si="5"/>
        <v>-867</v>
      </c>
      <c r="W46" s="5">
        <f t="shared" si="6"/>
        <v>-100367</v>
      </c>
      <c r="X46" s="32">
        <f t="shared" si="7"/>
        <v>-99.5</v>
      </c>
      <c r="Y46" s="30" t="str">
        <f t="shared" si="8"/>
        <v>USD/JPY</v>
      </c>
      <c r="AA46"/>
      <c r="AB46"/>
      <c r="AC46"/>
      <c r="AD46"/>
      <c r="AE46"/>
      <c r="AF46"/>
      <c r="AG46"/>
      <c r="AH46"/>
      <c r="AI46"/>
      <c r="AJ46"/>
      <c r="AK46"/>
      <c r="AL46"/>
    </row>
    <row r="47" spans="1:38" ht="13.15" customHeight="1" x14ac:dyDescent="0.15">
      <c r="A47" s="33" t="s">
        <v>127</v>
      </c>
      <c r="B47" s="45">
        <v>98513366</v>
      </c>
      <c r="C47" s="34" t="s">
        <v>37</v>
      </c>
      <c r="D47" s="35" t="s">
        <v>38</v>
      </c>
      <c r="E47" s="36" t="s">
        <v>40</v>
      </c>
      <c r="F47" s="36">
        <v>129.26599999999999</v>
      </c>
      <c r="G47" s="36"/>
      <c r="H47" s="36"/>
      <c r="I47" s="36" t="s">
        <v>128</v>
      </c>
      <c r="J47" s="36">
        <v>129.32</v>
      </c>
      <c r="K47" s="36">
        <v>0</v>
      </c>
      <c r="L47" s="36">
        <v>0</v>
      </c>
      <c r="M47" s="36">
        <v>-2700</v>
      </c>
      <c r="N47" s="36"/>
      <c r="O47" s="36"/>
      <c r="P47" s="26">
        <f t="shared" si="9"/>
        <v>44694</v>
      </c>
      <c r="Q47" s="27">
        <f t="shared" si="10"/>
        <v>2022</v>
      </c>
      <c r="R47" s="28">
        <f t="shared" si="11"/>
        <v>5</v>
      </c>
      <c r="S47" s="28">
        <f t="shared" si="12"/>
        <v>13</v>
      </c>
      <c r="T47" s="52" t="str">
        <f t="shared" si="13"/>
        <v>05/13</v>
      </c>
      <c r="U47" s="29">
        <f t="shared" si="4"/>
        <v>-2700</v>
      </c>
      <c r="V47" s="29">
        <f t="shared" si="5"/>
        <v>0</v>
      </c>
      <c r="W47" s="5">
        <f t="shared" si="6"/>
        <v>-2700</v>
      </c>
      <c r="X47" s="32">
        <f t="shared" si="7"/>
        <v>-5.4</v>
      </c>
      <c r="Y47" s="30" t="str">
        <f t="shared" si="8"/>
        <v>USD/JPY</v>
      </c>
      <c r="AA47"/>
      <c r="AB47"/>
      <c r="AC47"/>
      <c r="AD47"/>
      <c r="AE47"/>
      <c r="AF47"/>
      <c r="AG47"/>
      <c r="AH47"/>
      <c r="AI47"/>
      <c r="AJ47"/>
      <c r="AK47"/>
      <c r="AL47"/>
    </row>
    <row r="48" spans="1:38" ht="13.15" customHeight="1" x14ac:dyDescent="0.15">
      <c r="A48" s="37" t="s">
        <v>129</v>
      </c>
      <c r="B48" s="42">
        <v>98513705</v>
      </c>
      <c r="C48" s="23" t="s">
        <v>37</v>
      </c>
      <c r="D48" s="24" t="s">
        <v>38</v>
      </c>
      <c r="E48" s="25" t="s">
        <v>40</v>
      </c>
      <c r="F48" s="25">
        <v>129.25800000000001</v>
      </c>
      <c r="G48" s="25"/>
      <c r="H48" s="25"/>
      <c r="I48" s="25" t="s">
        <v>130</v>
      </c>
      <c r="J48" s="25">
        <v>129.32</v>
      </c>
      <c r="K48" s="25">
        <v>0</v>
      </c>
      <c r="L48" s="25">
        <v>0</v>
      </c>
      <c r="M48" s="25">
        <v>-3100</v>
      </c>
      <c r="N48" s="25"/>
      <c r="O48" s="25"/>
      <c r="P48" s="26">
        <f t="shared" si="9"/>
        <v>44694</v>
      </c>
      <c r="Q48" s="27">
        <f t="shared" si="10"/>
        <v>2022</v>
      </c>
      <c r="R48" s="28">
        <f t="shared" si="11"/>
        <v>5</v>
      </c>
      <c r="S48" s="28">
        <f t="shared" si="12"/>
        <v>13</v>
      </c>
      <c r="T48" s="52" t="str">
        <f t="shared" si="13"/>
        <v>05/13</v>
      </c>
      <c r="U48" s="29">
        <f t="shared" si="4"/>
        <v>-3100</v>
      </c>
      <c r="V48" s="29">
        <f t="shared" si="5"/>
        <v>0</v>
      </c>
      <c r="W48" s="5">
        <f t="shared" si="6"/>
        <v>-3100</v>
      </c>
      <c r="X48" s="32">
        <f t="shared" si="7"/>
        <v>-6.2</v>
      </c>
      <c r="Y48" s="30" t="str">
        <f t="shared" si="8"/>
        <v>USD/JPY</v>
      </c>
      <c r="AA48"/>
      <c r="AB48"/>
      <c r="AC48"/>
      <c r="AD48"/>
      <c r="AE48"/>
      <c r="AF48"/>
      <c r="AG48"/>
      <c r="AH48"/>
      <c r="AI48"/>
      <c r="AJ48"/>
      <c r="AK48"/>
      <c r="AL48"/>
    </row>
    <row r="49" spans="1:38" x14ac:dyDescent="0.15">
      <c r="A49" s="33"/>
      <c r="B49" s="45"/>
      <c r="C49" s="34"/>
      <c r="D49" s="35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26" t="str">
        <f t="shared" si="9"/>
        <v>-</v>
      </c>
      <c r="Q49" s="27" t="str">
        <f t="shared" si="10"/>
        <v>-</v>
      </c>
      <c r="R49" s="28" t="str">
        <f t="shared" si="11"/>
        <v>-</v>
      </c>
      <c r="S49" s="28" t="str">
        <f t="shared" si="12"/>
        <v>-</v>
      </c>
      <c r="T49" s="52" t="str">
        <f t="shared" si="13"/>
        <v>-</v>
      </c>
      <c r="U49" s="29">
        <f t="shared" si="4"/>
        <v>0</v>
      </c>
      <c r="V49" s="29">
        <f t="shared" si="5"/>
        <v>0</v>
      </c>
      <c r="W49" s="5">
        <f t="shared" si="6"/>
        <v>0</v>
      </c>
      <c r="X49" s="32">
        <f t="shared" si="7"/>
        <v>0</v>
      </c>
      <c r="Y49" s="30" t="str">
        <f t="shared" si="8"/>
        <v>対象外</v>
      </c>
      <c r="AA49"/>
      <c r="AB49"/>
      <c r="AC49"/>
      <c r="AD49"/>
      <c r="AE49"/>
      <c r="AF49"/>
      <c r="AG49"/>
      <c r="AH49"/>
      <c r="AI49"/>
      <c r="AK49"/>
      <c r="AL49"/>
    </row>
    <row r="50" spans="1:38" ht="13.15" customHeight="1" x14ac:dyDescent="0.15">
      <c r="A50" s="37"/>
      <c r="B50" s="42"/>
      <c r="C50" s="23"/>
      <c r="D50" s="24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6" t="str">
        <f t="shared" si="0"/>
        <v>-</v>
      </c>
      <c r="Q50" s="27" t="str">
        <f t="shared" si="1"/>
        <v>-</v>
      </c>
      <c r="R50" s="28" t="str">
        <f t="shared" si="2"/>
        <v>-</v>
      </c>
      <c r="S50" s="28" t="str">
        <f t="shared" si="3"/>
        <v>-</v>
      </c>
      <c r="T50" s="52" t="str">
        <f>IF(P50="-","-",MID(I50,6,2)&amp;"/"&amp;MID(I50,9,2))</f>
        <v>-</v>
      </c>
      <c r="U50" s="29">
        <f t="shared" si="4"/>
        <v>0</v>
      </c>
      <c r="V50" s="29">
        <f t="shared" si="5"/>
        <v>0</v>
      </c>
      <c r="W50" s="5">
        <f t="shared" si="6"/>
        <v>0</v>
      </c>
      <c r="X50" s="32">
        <f t="shared" si="7"/>
        <v>0</v>
      </c>
      <c r="Y50" s="30" t="str">
        <f t="shared" si="8"/>
        <v>対象外</v>
      </c>
      <c r="AA50"/>
      <c r="AB50"/>
      <c r="AC50"/>
      <c r="AD50"/>
      <c r="AE50"/>
      <c r="AF50"/>
      <c r="AG50"/>
      <c r="AH50"/>
      <c r="AI50"/>
      <c r="AK50"/>
      <c r="AL50"/>
    </row>
    <row r="51" spans="1:38" x14ac:dyDescent="0.15">
      <c r="A51" s="33"/>
      <c r="B51" s="45"/>
      <c r="C51" s="34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6" t="str">
        <f t="shared" ref="P51:P64" si="14">IF(M51="","-",IF(ISERROR(DATE(MID(I51,1,4),MID(I51,6,2),MID(I51,9,2))),"-",DATE(MID(I51,1,4),MID(I51,6,2),MID(I51,9,2))))</f>
        <v>-</v>
      </c>
      <c r="Q51" s="27" t="str">
        <f t="shared" ref="Q51:Q64" si="15">IF(P51="-","-",YEAR(P51))</f>
        <v>-</v>
      </c>
      <c r="R51" s="28" t="str">
        <f t="shared" ref="R51:R64" si="16">IF(P51="-","-",MONTH(P51))</f>
        <v>-</v>
      </c>
      <c r="S51" s="28" t="str">
        <f t="shared" ref="S51:S64" si="17">IF(P51="-","-",DAY(P51))</f>
        <v>-</v>
      </c>
      <c r="T51" s="52" t="str">
        <f t="shared" ref="T51:T64" si="18">IF(P51="-","-",MID(I51,6,2)&amp;"/"&amp;MID(I51,9,2))</f>
        <v>-</v>
      </c>
      <c r="U51" s="29">
        <f t="shared" si="4"/>
        <v>0</v>
      </c>
      <c r="V51" s="29">
        <f t="shared" si="5"/>
        <v>0</v>
      </c>
      <c r="W51" s="5">
        <f t="shared" si="6"/>
        <v>0</v>
      </c>
      <c r="X51" s="32">
        <f t="shared" ref="X51:X114" si="19">IF(ISERROR((M51/E51)/1000),0,(M51/E51)/1000)</f>
        <v>0</v>
      </c>
      <c r="Y51" s="30" t="str">
        <f t="shared" ref="Y51:Y114" si="20">IF(C51=0,"対象外",MID(C51,1,3)&amp;"/"&amp;MID(C51,4,3))</f>
        <v>対象外</v>
      </c>
      <c r="AA51"/>
      <c r="AB51"/>
      <c r="AC51"/>
      <c r="AD51"/>
      <c r="AE51"/>
      <c r="AF51"/>
      <c r="AG51"/>
      <c r="AH51"/>
      <c r="AI51"/>
      <c r="AK51"/>
      <c r="AL51"/>
    </row>
    <row r="52" spans="1:38" ht="13.15" customHeight="1" x14ac:dyDescent="0.15">
      <c r="A52" s="37"/>
      <c r="B52" s="42"/>
      <c r="C52" s="23"/>
      <c r="D52" s="24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6" t="str">
        <f t="shared" si="14"/>
        <v>-</v>
      </c>
      <c r="Q52" s="27" t="str">
        <f t="shared" si="15"/>
        <v>-</v>
      </c>
      <c r="R52" s="28" t="str">
        <f t="shared" si="16"/>
        <v>-</v>
      </c>
      <c r="S52" s="28" t="str">
        <f t="shared" si="17"/>
        <v>-</v>
      </c>
      <c r="T52" s="52" t="str">
        <f t="shared" si="18"/>
        <v>-</v>
      </c>
      <c r="U52" s="29">
        <f>IF(P52="-",0,IF(OR(D52="buy",D52="sell"),VALUE(SUBSTITUTE(M52," ","")),0))</f>
        <v>0</v>
      </c>
      <c r="V52" s="29">
        <f>IF(P52="-",0,IF(OR(D52="buy",D52="sell"),VALUE(SUBSTITUTE(L52," ","")),0))</f>
        <v>0</v>
      </c>
      <c r="W52" s="5">
        <f t="shared" ref="W51:W114" si="21">U52+V52</f>
        <v>0</v>
      </c>
      <c r="X52" s="32">
        <f t="shared" si="19"/>
        <v>0</v>
      </c>
      <c r="Y52" s="30" t="str">
        <f t="shared" si="20"/>
        <v>対象外</v>
      </c>
      <c r="AA52"/>
      <c r="AB52"/>
      <c r="AC52"/>
      <c r="AD52"/>
      <c r="AE52"/>
      <c r="AF52"/>
      <c r="AG52"/>
      <c r="AH52"/>
      <c r="AI52"/>
      <c r="AK52"/>
      <c r="AL52"/>
    </row>
    <row r="53" spans="1:38" ht="13.15" customHeight="1" x14ac:dyDescent="0.15">
      <c r="A53" s="33"/>
      <c r="B53" s="45"/>
      <c r="C53" s="34"/>
      <c r="D53" s="35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6" t="str">
        <f t="shared" si="14"/>
        <v>-</v>
      </c>
      <c r="Q53" s="27" t="str">
        <f t="shared" si="15"/>
        <v>-</v>
      </c>
      <c r="R53" s="28" t="str">
        <f t="shared" si="16"/>
        <v>-</v>
      </c>
      <c r="S53" s="28" t="str">
        <f t="shared" si="17"/>
        <v>-</v>
      </c>
      <c r="T53" s="52" t="str">
        <f t="shared" si="18"/>
        <v>-</v>
      </c>
      <c r="U53" s="29">
        <f t="shared" ref="U53:U116" si="22">IF(P53="-",0,IF(OR(D53="buy",D53="sell"),VALUE(SUBSTITUTE(M53," ","")),0))</f>
        <v>0</v>
      </c>
      <c r="V53" s="29">
        <f t="shared" ref="V53:V116" si="23">IF(P53="-",0,IF(OR(D53="buy",D53="sell"),VALUE(SUBSTITUTE(L53," ","")),0))</f>
        <v>0</v>
      </c>
      <c r="W53" s="5">
        <f t="shared" ref="W53:W116" si="24">U53+V53</f>
        <v>0</v>
      </c>
      <c r="X53" s="32">
        <f t="shared" si="19"/>
        <v>0</v>
      </c>
      <c r="Y53" s="30" t="str">
        <f t="shared" si="20"/>
        <v>対象外</v>
      </c>
      <c r="AA53"/>
      <c r="AB53"/>
      <c r="AC53"/>
      <c r="AD53"/>
      <c r="AE53"/>
      <c r="AF53"/>
      <c r="AG53"/>
      <c r="AH53"/>
      <c r="AI53"/>
      <c r="AK53"/>
      <c r="AL53"/>
    </row>
    <row r="54" spans="1:38" ht="13.15" customHeight="1" x14ac:dyDescent="0.15">
      <c r="A54" s="37"/>
      <c r="B54" s="42"/>
      <c r="C54" s="23"/>
      <c r="D54" s="24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6" t="str">
        <f t="shared" si="14"/>
        <v>-</v>
      </c>
      <c r="Q54" s="27" t="str">
        <f t="shared" si="15"/>
        <v>-</v>
      </c>
      <c r="R54" s="28" t="str">
        <f t="shared" si="16"/>
        <v>-</v>
      </c>
      <c r="S54" s="28" t="str">
        <f t="shared" si="17"/>
        <v>-</v>
      </c>
      <c r="T54" s="52" t="str">
        <f t="shared" si="18"/>
        <v>-</v>
      </c>
      <c r="U54" s="29">
        <f t="shared" si="22"/>
        <v>0</v>
      </c>
      <c r="V54" s="29">
        <f t="shared" si="23"/>
        <v>0</v>
      </c>
      <c r="W54" s="5">
        <f t="shared" si="24"/>
        <v>0</v>
      </c>
      <c r="X54" s="32">
        <f t="shared" si="19"/>
        <v>0</v>
      </c>
      <c r="Y54" s="30" t="str">
        <f t="shared" si="20"/>
        <v>対象外</v>
      </c>
      <c r="AA54"/>
      <c r="AB54"/>
      <c r="AC54"/>
      <c r="AD54"/>
      <c r="AE54"/>
      <c r="AF54"/>
      <c r="AG54"/>
      <c r="AH54"/>
      <c r="AI54"/>
      <c r="AK54"/>
      <c r="AL54"/>
    </row>
    <row r="55" spans="1:38" x14ac:dyDescent="0.15">
      <c r="A55" s="33"/>
      <c r="B55" s="45"/>
      <c r="C55" s="34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26" t="str">
        <f t="shared" si="14"/>
        <v>-</v>
      </c>
      <c r="Q55" s="27" t="str">
        <f t="shared" si="15"/>
        <v>-</v>
      </c>
      <c r="R55" s="28" t="str">
        <f t="shared" si="16"/>
        <v>-</v>
      </c>
      <c r="S55" s="28" t="str">
        <f t="shared" si="17"/>
        <v>-</v>
      </c>
      <c r="T55" s="52" t="str">
        <f t="shared" si="18"/>
        <v>-</v>
      </c>
      <c r="U55" s="29">
        <f t="shared" si="22"/>
        <v>0</v>
      </c>
      <c r="V55" s="29">
        <f t="shared" si="23"/>
        <v>0</v>
      </c>
      <c r="W55" s="5">
        <f t="shared" si="24"/>
        <v>0</v>
      </c>
      <c r="X55" s="32">
        <f t="shared" si="19"/>
        <v>0</v>
      </c>
      <c r="Y55" s="30" t="str">
        <f t="shared" si="20"/>
        <v>対象外</v>
      </c>
      <c r="AA55"/>
      <c r="AB55"/>
      <c r="AC55"/>
      <c r="AD55"/>
      <c r="AE55"/>
      <c r="AF55"/>
      <c r="AG55"/>
      <c r="AH55"/>
      <c r="AI55"/>
      <c r="AK55"/>
      <c r="AL55"/>
    </row>
    <row r="56" spans="1:38" ht="13.15" customHeight="1" x14ac:dyDescent="0.15">
      <c r="A56" s="37"/>
      <c r="B56" s="42"/>
      <c r="C56" s="23"/>
      <c r="D56" s="24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6" t="str">
        <f t="shared" si="14"/>
        <v>-</v>
      </c>
      <c r="Q56" s="27" t="str">
        <f t="shared" si="15"/>
        <v>-</v>
      </c>
      <c r="R56" s="28" t="str">
        <f t="shared" si="16"/>
        <v>-</v>
      </c>
      <c r="S56" s="28" t="str">
        <f t="shared" si="17"/>
        <v>-</v>
      </c>
      <c r="T56" s="52" t="str">
        <f t="shared" si="18"/>
        <v>-</v>
      </c>
      <c r="U56" s="29">
        <f t="shared" si="22"/>
        <v>0</v>
      </c>
      <c r="V56" s="29">
        <f t="shared" si="23"/>
        <v>0</v>
      </c>
      <c r="W56" s="5">
        <f t="shared" si="24"/>
        <v>0</v>
      </c>
      <c r="X56" s="32">
        <f t="shared" si="19"/>
        <v>0</v>
      </c>
      <c r="Y56" s="30" t="str">
        <f t="shared" si="20"/>
        <v>対象外</v>
      </c>
      <c r="AA56"/>
      <c r="AB56"/>
      <c r="AC56"/>
      <c r="AD56"/>
      <c r="AE56"/>
      <c r="AF56"/>
      <c r="AG56"/>
      <c r="AH56"/>
      <c r="AI56"/>
      <c r="AK56"/>
      <c r="AL56"/>
    </row>
    <row r="57" spans="1:38" ht="13.15" customHeight="1" x14ac:dyDescent="0.15">
      <c r="A57" s="33"/>
      <c r="B57" s="45"/>
      <c r="C57" s="34"/>
      <c r="D57" s="35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26" t="str">
        <f t="shared" si="14"/>
        <v>-</v>
      </c>
      <c r="Q57" s="27" t="str">
        <f t="shared" si="15"/>
        <v>-</v>
      </c>
      <c r="R57" s="28" t="str">
        <f t="shared" si="16"/>
        <v>-</v>
      </c>
      <c r="S57" s="28" t="str">
        <f t="shared" si="17"/>
        <v>-</v>
      </c>
      <c r="T57" s="52" t="str">
        <f t="shared" si="18"/>
        <v>-</v>
      </c>
      <c r="U57" s="29">
        <f t="shared" si="22"/>
        <v>0</v>
      </c>
      <c r="V57" s="29">
        <f t="shared" si="23"/>
        <v>0</v>
      </c>
      <c r="W57" s="5">
        <f t="shared" si="24"/>
        <v>0</v>
      </c>
      <c r="X57" s="32">
        <f t="shared" si="19"/>
        <v>0</v>
      </c>
      <c r="Y57" s="30" t="str">
        <f t="shared" si="20"/>
        <v>対象外</v>
      </c>
      <c r="AA57"/>
      <c r="AB57"/>
      <c r="AC57"/>
      <c r="AD57"/>
      <c r="AE57"/>
      <c r="AF57"/>
      <c r="AG57"/>
      <c r="AH57"/>
      <c r="AI57"/>
      <c r="AK57"/>
      <c r="AL57"/>
    </row>
    <row r="58" spans="1:38" ht="13.15" customHeight="1" x14ac:dyDescent="0.15">
      <c r="A58" s="37"/>
      <c r="B58" s="42"/>
      <c r="C58" s="23"/>
      <c r="D58" s="24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6" t="str">
        <f t="shared" si="14"/>
        <v>-</v>
      </c>
      <c r="Q58" s="27" t="str">
        <f t="shared" si="15"/>
        <v>-</v>
      </c>
      <c r="R58" s="28" t="str">
        <f t="shared" si="16"/>
        <v>-</v>
      </c>
      <c r="S58" s="28" t="str">
        <f t="shared" si="17"/>
        <v>-</v>
      </c>
      <c r="T58" s="52" t="str">
        <f t="shared" si="18"/>
        <v>-</v>
      </c>
      <c r="U58" s="29">
        <f t="shared" si="22"/>
        <v>0</v>
      </c>
      <c r="V58" s="29">
        <f t="shared" si="23"/>
        <v>0</v>
      </c>
      <c r="W58" s="5">
        <f t="shared" si="24"/>
        <v>0</v>
      </c>
      <c r="X58" s="32">
        <f t="shared" si="19"/>
        <v>0</v>
      </c>
      <c r="Y58" s="30" t="str">
        <f t="shared" si="20"/>
        <v>対象外</v>
      </c>
      <c r="AA58"/>
      <c r="AB58"/>
      <c r="AC58"/>
      <c r="AD58"/>
      <c r="AE58"/>
      <c r="AF58"/>
      <c r="AG58"/>
      <c r="AH58"/>
      <c r="AI58"/>
      <c r="AK58"/>
      <c r="AL58"/>
    </row>
    <row r="59" spans="1:38" x14ac:dyDescent="0.15">
      <c r="A59" s="33"/>
      <c r="B59" s="45"/>
      <c r="C59" s="34"/>
      <c r="D59" s="35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26" t="str">
        <f t="shared" si="14"/>
        <v>-</v>
      </c>
      <c r="Q59" s="27" t="str">
        <f t="shared" si="15"/>
        <v>-</v>
      </c>
      <c r="R59" s="28" t="str">
        <f t="shared" si="16"/>
        <v>-</v>
      </c>
      <c r="S59" s="28" t="str">
        <f t="shared" si="17"/>
        <v>-</v>
      </c>
      <c r="T59" s="52" t="str">
        <f t="shared" si="18"/>
        <v>-</v>
      </c>
      <c r="U59" s="29">
        <f t="shared" si="22"/>
        <v>0</v>
      </c>
      <c r="V59" s="29">
        <f t="shared" si="23"/>
        <v>0</v>
      </c>
      <c r="W59" s="5">
        <f t="shared" si="24"/>
        <v>0</v>
      </c>
      <c r="X59" s="32">
        <f t="shared" si="19"/>
        <v>0</v>
      </c>
      <c r="Y59" s="30" t="str">
        <f t="shared" si="20"/>
        <v>対象外</v>
      </c>
      <c r="AA59"/>
      <c r="AB59"/>
      <c r="AC59"/>
      <c r="AD59"/>
      <c r="AE59"/>
      <c r="AF59"/>
      <c r="AG59"/>
      <c r="AH59"/>
      <c r="AI59"/>
      <c r="AK59"/>
      <c r="AL59"/>
    </row>
    <row r="60" spans="1:38" ht="13.15" customHeight="1" x14ac:dyDescent="0.15">
      <c r="A60" s="37"/>
      <c r="B60" s="42"/>
      <c r="C60" s="23"/>
      <c r="D60" s="24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6" t="str">
        <f t="shared" si="14"/>
        <v>-</v>
      </c>
      <c r="Q60" s="27" t="str">
        <f t="shared" si="15"/>
        <v>-</v>
      </c>
      <c r="R60" s="28" t="str">
        <f t="shared" si="16"/>
        <v>-</v>
      </c>
      <c r="S60" s="28" t="str">
        <f t="shared" si="17"/>
        <v>-</v>
      </c>
      <c r="T60" s="52" t="str">
        <f t="shared" si="18"/>
        <v>-</v>
      </c>
      <c r="U60" s="29">
        <f t="shared" si="22"/>
        <v>0</v>
      </c>
      <c r="V60" s="29">
        <f t="shared" si="23"/>
        <v>0</v>
      </c>
      <c r="W60" s="5">
        <f t="shared" si="24"/>
        <v>0</v>
      </c>
      <c r="X60" s="32">
        <f t="shared" si="19"/>
        <v>0</v>
      </c>
      <c r="Y60" s="30" t="str">
        <f t="shared" si="20"/>
        <v>対象外</v>
      </c>
      <c r="AA60"/>
      <c r="AB60"/>
      <c r="AC60"/>
      <c r="AD60"/>
      <c r="AE60"/>
      <c r="AF60"/>
      <c r="AG60"/>
      <c r="AH60"/>
      <c r="AI60"/>
      <c r="AK60"/>
      <c r="AL60"/>
    </row>
    <row r="61" spans="1:38" ht="13.15" customHeight="1" x14ac:dyDescent="0.15">
      <c r="A61" s="33"/>
      <c r="B61" s="45"/>
      <c r="C61" s="34"/>
      <c r="D61" s="35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26" t="str">
        <f t="shared" si="14"/>
        <v>-</v>
      </c>
      <c r="Q61" s="27" t="str">
        <f t="shared" si="15"/>
        <v>-</v>
      </c>
      <c r="R61" s="28" t="str">
        <f t="shared" si="16"/>
        <v>-</v>
      </c>
      <c r="S61" s="28" t="str">
        <f t="shared" si="17"/>
        <v>-</v>
      </c>
      <c r="T61" s="52" t="str">
        <f t="shared" si="18"/>
        <v>-</v>
      </c>
      <c r="U61" s="29">
        <f t="shared" si="22"/>
        <v>0</v>
      </c>
      <c r="V61" s="29">
        <f t="shared" si="23"/>
        <v>0</v>
      </c>
      <c r="W61" s="5">
        <f t="shared" si="24"/>
        <v>0</v>
      </c>
      <c r="X61" s="32">
        <f t="shared" si="19"/>
        <v>0</v>
      </c>
      <c r="Y61" s="30" t="str">
        <f t="shared" si="20"/>
        <v>対象外</v>
      </c>
      <c r="AA61"/>
      <c r="AB61"/>
      <c r="AC61"/>
      <c r="AD61"/>
      <c r="AE61"/>
      <c r="AF61"/>
      <c r="AG61"/>
      <c r="AH61"/>
      <c r="AI61"/>
      <c r="AK61"/>
      <c r="AL61"/>
    </row>
    <row r="62" spans="1:38" x14ac:dyDescent="0.15">
      <c r="A62" s="37"/>
      <c r="B62" s="42"/>
      <c r="C62" s="23"/>
      <c r="D62" s="24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6" t="str">
        <f t="shared" si="14"/>
        <v>-</v>
      </c>
      <c r="Q62" s="27" t="str">
        <f t="shared" si="15"/>
        <v>-</v>
      </c>
      <c r="R62" s="28" t="str">
        <f t="shared" si="16"/>
        <v>-</v>
      </c>
      <c r="S62" s="28" t="str">
        <f t="shared" si="17"/>
        <v>-</v>
      </c>
      <c r="T62" s="52" t="str">
        <f t="shared" si="18"/>
        <v>-</v>
      </c>
      <c r="U62" s="29">
        <f t="shared" si="22"/>
        <v>0</v>
      </c>
      <c r="V62" s="29">
        <f t="shared" si="23"/>
        <v>0</v>
      </c>
      <c r="W62" s="5">
        <f t="shared" si="24"/>
        <v>0</v>
      </c>
      <c r="X62" s="32">
        <f t="shared" si="19"/>
        <v>0</v>
      </c>
      <c r="Y62" s="30" t="str">
        <f t="shared" si="20"/>
        <v>対象外</v>
      </c>
    </row>
    <row r="63" spans="1:38" x14ac:dyDescent="0.15">
      <c r="A63" s="33"/>
      <c r="B63" s="45"/>
      <c r="C63" s="34"/>
      <c r="D63" s="35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26" t="str">
        <f t="shared" si="14"/>
        <v>-</v>
      </c>
      <c r="Q63" s="27" t="str">
        <f t="shared" si="15"/>
        <v>-</v>
      </c>
      <c r="R63" s="28" t="str">
        <f t="shared" si="16"/>
        <v>-</v>
      </c>
      <c r="S63" s="28" t="str">
        <f t="shared" si="17"/>
        <v>-</v>
      </c>
      <c r="T63" s="52" t="str">
        <f t="shared" si="18"/>
        <v>-</v>
      </c>
      <c r="U63" s="29">
        <f t="shared" si="22"/>
        <v>0</v>
      </c>
      <c r="V63" s="29">
        <f t="shared" si="23"/>
        <v>0</v>
      </c>
      <c r="W63" s="5">
        <f t="shared" si="24"/>
        <v>0</v>
      </c>
      <c r="X63" s="32">
        <f t="shared" si="19"/>
        <v>0</v>
      </c>
      <c r="Y63" s="30" t="str">
        <f t="shared" si="20"/>
        <v>対象外</v>
      </c>
    </row>
    <row r="64" spans="1:38" x14ac:dyDescent="0.15">
      <c r="A64" s="37"/>
      <c r="B64" s="42"/>
      <c r="C64" s="23"/>
      <c r="D64" s="24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6" t="str">
        <f t="shared" si="14"/>
        <v>-</v>
      </c>
      <c r="Q64" s="27" t="str">
        <f t="shared" si="15"/>
        <v>-</v>
      </c>
      <c r="R64" s="28" t="str">
        <f t="shared" si="16"/>
        <v>-</v>
      </c>
      <c r="S64" s="28" t="str">
        <f t="shared" si="17"/>
        <v>-</v>
      </c>
      <c r="T64" s="52" t="str">
        <f t="shared" si="18"/>
        <v>-</v>
      </c>
      <c r="U64" s="29">
        <f t="shared" si="22"/>
        <v>0</v>
      </c>
      <c r="V64" s="29">
        <f t="shared" si="23"/>
        <v>0</v>
      </c>
      <c r="W64" s="5">
        <f t="shared" si="24"/>
        <v>0</v>
      </c>
      <c r="X64" s="32">
        <f t="shared" si="19"/>
        <v>0</v>
      </c>
      <c r="Y64" s="30" t="str">
        <f t="shared" si="20"/>
        <v>対象外</v>
      </c>
    </row>
    <row r="65" spans="1:25" x14ac:dyDescent="0.15">
      <c r="A65" s="33"/>
      <c r="B65" s="45"/>
      <c r="C65" s="34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26" t="str">
        <f t="shared" ref="P51:P114" si="25">IF(M65="","-",IF(ISERROR(DATE(MID(I65,1,4),MID(I65,6,2),MID(I65,9,2))),"-",DATE(MID(I65,1,4),MID(I65,6,2),MID(I65,9,2))))</f>
        <v>-</v>
      </c>
      <c r="Q65" s="27" t="str">
        <f t="shared" ref="Q51:Q114" si="26">IF(P65="-","-",YEAR(P65))</f>
        <v>-</v>
      </c>
      <c r="R65" s="28" t="str">
        <f t="shared" ref="R51:R114" si="27">IF(P65="-","-",MONTH(P65))</f>
        <v>-</v>
      </c>
      <c r="S65" s="28" t="str">
        <f t="shared" ref="S51:S114" si="28">IF(P65="-","-",DAY(P65))</f>
        <v>-</v>
      </c>
      <c r="T65" s="52" t="str">
        <f t="shared" ref="T51:T114" si="29">IF(P65="-","-",MID(I65,6,2)&amp;"/"&amp;MID(I65,9,2))</f>
        <v>-</v>
      </c>
      <c r="U65" s="29">
        <f t="shared" si="22"/>
        <v>0</v>
      </c>
      <c r="V65" s="29">
        <f t="shared" si="23"/>
        <v>0</v>
      </c>
      <c r="W65" s="5">
        <f t="shared" si="24"/>
        <v>0</v>
      </c>
      <c r="X65" s="32">
        <f t="shared" si="19"/>
        <v>0</v>
      </c>
      <c r="Y65" s="30" t="str">
        <f t="shared" si="20"/>
        <v>対象外</v>
      </c>
    </row>
    <row r="66" spans="1:25" x14ac:dyDescent="0.15">
      <c r="A66" s="37"/>
      <c r="B66" s="42"/>
      <c r="C66" s="23"/>
      <c r="D66" s="24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6" t="str">
        <f t="shared" si="25"/>
        <v>-</v>
      </c>
      <c r="Q66" s="27" t="str">
        <f t="shared" si="26"/>
        <v>-</v>
      </c>
      <c r="R66" s="28" t="str">
        <f t="shared" si="27"/>
        <v>-</v>
      </c>
      <c r="S66" s="28" t="str">
        <f t="shared" si="28"/>
        <v>-</v>
      </c>
      <c r="T66" s="52" t="str">
        <f t="shared" si="29"/>
        <v>-</v>
      </c>
      <c r="U66" s="29">
        <f t="shared" si="22"/>
        <v>0</v>
      </c>
      <c r="V66" s="29">
        <f t="shared" si="23"/>
        <v>0</v>
      </c>
      <c r="W66" s="5">
        <f t="shared" si="24"/>
        <v>0</v>
      </c>
      <c r="X66" s="32">
        <f t="shared" si="19"/>
        <v>0</v>
      </c>
      <c r="Y66" s="30" t="str">
        <f t="shared" si="20"/>
        <v>対象外</v>
      </c>
    </row>
    <row r="67" spans="1:25" x14ac:dyDescent="0.15">
      <c r="A67" s="33"/>
      <c r="B67" s="45"/>
      <c r="C67" s="34"/>
      <c r="D67" s="35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26" t="str">
        <f t="shared" si="25"/>
        <v>-</v>
      </c>
      <c r="Q67" s="27" t="str">
        <f t="shared" si="26"/>
        <v>-</v>
      </c>
      <c r="R67" s="28" t="str">
        <f t="shared" si="27"/>
        <v>-</v>
      </c>
      <c r="S67" s="28" t="str">
        <f t="shared" si="28"/>
        <v>-</v>
      </c>
      <c r="T67" s="52" t="str">
        <f t="shared" si="29"/>
        <v>-</v>
      </c>
      <c r="U67" s="29">
        <f t="shared" si="22"/>
        <v>0</v>
      </c>
      <c r="V67" s="29">
        <f t="shared" si="23"/>
        <v>0</v>
      </c>
      <c r="W67" s="5">
        <f t="shared" si="24"/>
        <v>0</v>
      </c>
      <c r="X67" s="32">
        <f t="shared" si="19"/>
        <v>0</v>
      </c>
      <c r="Y67" s="30" t="str">
        <f t="shared" si="20"/>
        <v>対象外</v>
      </c>
    </row>
    <row r="68" spans="1:25" x14ac:dyDescent="0.15">
      <c r="A68" s="37"/>
      <c r="B68" s="42"/>
      <c r="C68" s="23"/>
      <c r="D68" s="24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6" t="str">
        <f t="shared" si="25"/>
        <v>-</v>
      </c>
      <c r="Q68" s="27" t="str">
        <f t="shared" si="26"/>
        <v>-</v>
      </c>
      <c r="R68" s="28" t="str">
        <f t="shared" si="27"/>
        <v>-</v>
      </c>
      <c r="S68" s="28" t="str">
        <f t="shared" si="28"/>
        <v>-</v>
      </c>
      <c r="T68" s="52" t="str">
        <f t="shared" si="29"/>
        <v>-</v>
      </c>
      <c r="U68" s="29">
        <f t="shared" si="22"/>
        <v>0</v>
      </c>
      <c r="V68" s="29">
        <f t="shared" si="23"/>
        <v>0</v>
      </c>
      <c r="W68" s="5">
        <f t="shared" si="24"/>
        <v>0</v>
      </c>
      <c r="X68" s="32">
        <f t="shared" si="19"/>
        <v>0</v>
      </c>
      <c r="Y68" s="30" t="str">
        <f t="shared" si="20"/>
        <v>対象外</v>
      </c>
    </row>
    <row r="69" spans="1:25" x14ac:dyDescent="0.15">
      <c r="A69" s="33"/>
      <c r="B69" s="45"/>
      <c r="C69" s="34"/>
      <c r="D69" s="35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26" t="str">
        <f t="shared" si="25"/>
        <v>-</v>
      </c>
      <c r="Q69" s="27" t="str">
        <f t="shared" si="26"/>
        <v>-</v>
      </c>
      <c r="R69" s="28" t="str">
        <f t="shared" si="27"/>
        <v>-</v>
      </c>
      <c r="S69" s="28" t="str">
        <f t="shared" si="28"/>
        <v>-</v>
      </c>
      <c r="T69" s="52" t="str">
        <f t="shared" si="29"/>
        <v>-</v>
      </c>
      <c r="U69" s="29">
        <f t="shared" si="22"/>
        <v>0</v>
      </c>
      <c r="V69" s="29">
        <f t="shared" si="23"/>
        <v>0</v>
      </c>
      <c r="W69" s="5">
        <f t="shared" si="24"/>
        <v>0</v>
      </c>
      <c r="X69" s="32">
        <f t="shared" si="19"/>
        <v>0</v>
      </c>
      <c r="Y69" s="30" t="str">
        <f t="shared" si="20"/>
        <v>対象外</v>
      </c>
    </row>
    <row r="70" spans="1:25" x14ac:dyDescent="0.15">
      <c r="A70" s="37"/>
      <c r="B70" s="42"/>
      <c r="C70" s="23"/>
      <c r="D70" s="24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6" t="str">
        <f t="shared" si="25"/>
        <v>-</v>
      </c>
      <c r="Q70" s="27" t="str">
        <f t="shared" si="26"/>
        <v>-</v>
      </c>
      <c r="R70" s="28" t="str">
        <f t="shared" si="27"/>
        <v>-</v>
      </c>
      <c r="S70" s="28" t="str">
        <f t="shared" si="28"/>
        <v>-</v>
      </c>
      <c r="T70" s="52" t="str">
        <f t="shared" si="29"/>
        <v>-</v>
      </c>
      <c r="U70" s="29">
        <f t="shared" si="22"/>
        <v>0</v>
      </c>
      <c r="V70" s="29">
        <f t="shared" si="23"/>
        <v>0</v>
      </c>
      <c r="W70" s="5">
        <f t="shared" si="24"/>
        <v>0</v>
      </c>
      <c r="X70" s="32">
        <f t="shared" si="19"/>
        <v>0</v>
      </c>
      <c r="Y70" s="30" t="str">
        <f t="shared" si="20"/>
        <v>対象外</v>
      </c>
    </row>
    <row r="71" spans="1:25" x14ac:dyDescent="0.15">
      <c r="A71" s="33"/>
      <c r="B71" s="45"/>
      <c r="C71" s="34"/>
      <c r="D71" s="35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26" t="str">
        <f t="shared" si="25"/>
        <v>-</v>
      </c>
      <c r="Q71" s="27" t="str">
        <f t="shared" si="26"/>
        <v>-</v>
      </c>
      <c r="R71" s="28" t="str">
        <f t="shared" si="27"/>
        <v>-</v>
      </c>
      <c r="S71" s="28" t="str">
        <f t="shared" si="28"/>
        <v>-</v>
      </c>
      <c r="T71" s="52" t="str">
        <f t="shared" si="29"/>
        <v>-</v>
      </c>
      <c r="U71" s="29">
        <f t="shared" si="22"/>
        <v>0</v>
      </c>
      <c r="V71" s="29">
        <f t="shared" si="23"/>
        <v>0</v>
      </c>
      <c r="W71" s="5">
        <f t="shared" si="24"/>
        <v>0</v>
      </c>
      <c r="X71" s="32">
        <f t="shared" si="19"/>
        <v>0</v>
      </c>
      <c r="Y71" s="30" t="str">
        <f t="shared" si="20"/>
        <v>対象外</v>
      </c>
    </row>
    <row r="72" spans="1:25" x14ac:dyDescent="0.15">
      <c r="A72" s="37"/>
      <c r="B72" s="42"/>
      <c r="C72" s="23"/>
      <c r="D72" s="24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6" t="str">
        <f t="shared" si="25"/>
        <v>-</v>
      </c>
      <c r="Q72" s="27" t="str">
        <f t="shared" si="26"/>
        <v>-</v>
      </c>
      <c r="R72" s="28" t="str">
        <f t="shared" si="27"/>
        <v>-</v>
      </c>
      <c r="S72" s="28" t="str">
        <f t="shared" si="28"/>
        <v>-</v>
      </c>
      <c r="T72" s="52" t="str">
        <f t="shared" si="29"/>
        <v>-</v>
      </c>
      <c r="U72" s="29">
        <f t="shared" si="22"/>
        <v>0</v>
      </c>
      <c r="V72" s="29">
        <f t="shared" si="23"/>
        <v>0</v>
      </c>
      <c r="W72" s="5">
        <f t="shared" si="24"/>
        <v>0</v>
      </c>
      <c r="X72" s="32">
        <f t="shared" si="19"/>
        <v>0</v>
      </c>
      <c r="Y72" s="30" t="str">
        <f t="shared" si="20"/>
        <v>対象外</v>
      </c>
    </row>
    <row r="73" spans="1:25" x14ac:dyDescent="0.15">
      <c r="A73" s="33"/>
      <c r="B73" s="45"/>
      <c r="C73" s="34"/>
      <c r="D73" s="35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26" t="str">
        <f t="shared" si="25"/>
        <v>-</v>
      </c>
      <c r="Q73" s="27" t="str">
        <f t="shared" si="26"/>
        <v>-</v>
      </c>
      <c r="R73" s="28" t="str">
        <f t="shared" si="27"/>
        <v>-</v>
      </c>
      <c r="S73" s="28" t="str">
        <f t="shared" si="28"/>
        <v>-</v>
      </c>
      <c r="T73" s="52" t="str">
        <f t="shared" si="29"/>
        <v>-</v>
      </c>
      <c r="U73" s="29">
        <f t="shared" si="22"/>
        <v>0</v>
      </c>
      <c r="V73" s="29">
        <f t="shared" si="23"/>
        <v>0</v>
      </c>
      <c r="W73" s="5">
        <f t="shared" si="24"/>
        <v>0</v>
      </c>
      <c r="X73" s="32">
        <f t="shared" si="19"/>
        <v>0</v>
      </c>
      <c r="Y73" s="30" t="str">
        <f t="shared" si="20"/>
        <v>対象外</v>
      </c>
    </row>
    <row r="74" spans="1:25" x14ac:dyDescent="0.15">
      <c r="A74" s="37"/>
      <c r="B74" s="42"/>
      <c r="C74" s="23"/>
      <c r="D74" s="24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6" t="str">
        <f t="shared" si="25"/>
        <v>-</v>
      </c>
      <c r="Q74" s="27" t="str">
        <f t="shared" si="26"/>
        <v>-</v>
      </c>
      <c r="R74" s="28" t="str">
        <f t="shared" si="27"/>
        <v>-</v>
      </c>
      <c r="S74" s="28" t="str">
        <f t="shared" si="28"/>
        <v>-</v>
      </c>
      <c r="T74" s="52" t="str">
        <f t="shared" si="29"/>
        <v>-</v>
      </c>
      <c r="U74" s="29">
        <f t="shared" si="22"/>
        <v>0</v>
      </c>
      <c r="V74" s="29">
        <f t="shared" si="23"/>
        <v>0</v>
      </c>
      <c r="W74" s="5">
        <f t="shared" si="24"/>
        <v>0</v>
      </c>
      <c r="X74" s="32">
        <f t="shared" si="19"/>
        <v>0</v>
      </c>
      <c r="Y74" s="30" t="str">
        <f t="shared" si="20"/>
        <v>対象外</v>
      </c>
    </row>
    <row r="75" spans="1:25" x14ac:dyDescent="0.15">
      <c r="A75" s="33"/>
      <c r="B75" s="45"/>
      <c r="C75" s="34"/>
      <c r="D75" s="35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26" t="str">
        <f t="shared" si="25"/>
        <v>-</v>
      </c>
      <c r="Q75" s="27" t="str">
        <f t="shared" si="26"/>
        <v>-</v>
      </c>
      <c r="R75" s="28" t="str">
        <f t="shared" si="27"/>
        <v>-</v>
      </c>
      <c r="S75" s="28" t="str">
        <f t="shared" si="28"/>
        <v>-</v>
      </c>
      <c r="T75" s="52" t="str">
        <f t="shared" si="29"/>
        <v>-</v>
      </c>
      <c r="U75" s="29">
        <f t="shared" si="22"/>
        <v>0</v>
      </c>
      <c r="V75" s="29">
        <f t="shared" si="23"/>
        <v>0</v>
      </c>
      <c r="W75" s="5">
        <f t="shared" si="24"/>
        <v>0</v>
      </c>
      <c r="X75" s="32">
        <f t="shared" si="19"/>
        <v>0</v>
      </c>
      <c r="Y75" s="30" t="str">
        <f t="shared" si="20"/>
        <v>対象外</v>
      </c>
    </row>
    <row r="76" spans="1:25" x14ac:dyDescent="0.15">
      <c r="A76" s="37"/>
      <c r="B76" s="42"/>
      <c r="C76" s="23"/>
      <c r="D76" s="24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6" t="str">
        <f t="shared" si="25"/>
        <v>-</v>
      </c>
      <c r="Q76" s="27" t="str">
        <f t="shared" si="26"/>
        <v>-</v>
      </c>
      <c r="R76" s="28" t="str">
        <f t="shared" si="27"/>
        <v>-</v>
      </c>
      <c r="S76" s="28" t="str">
        <f t="shared" si="28"/>
        <v>-</v>
      </c>
      <c r="T76" s="52" t="str">
        <f t="shared" si="29"/>
        <v>-</v>
      </c>
      <c r="U76" s="29">
        <f t="shared" si="22"/>
        <v>0</v>
      </c>
      <c r="V76" s="29">
        <f t="shared" si="23"/>
        <v>0</v>
      </c>
      <c r="W76" s="5">
        <f t="shared" si="24"/>
        <v>0</v>
      </c>
      <c r="X76" s="32">
        <f t="shared" si="19"/>
        <v>0</v>
      </c>
      <c r="Y76" s="30" t="str">
        <f t="shared" si="20"/>
        <v>対象外</v>
      </c>
    </row>
    <row r="77" spans="1:25" x14ac:dyDescent="0.15">
      <c r="A77" s="33"/>
      <c r="B77" s="45"/>
      <c r="C77" s="34"/>
      <c r="D77" s="35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26" t="str">
        <f t="shared" si="25"/>
        <v>-</v>
      </c>
      <c r="Q77" s="27" t="str">
        <f t="shared" si="26"/>
        <v>-</v>
      </c>
      <c r="R77" s="28" t="str">
        <f t="shared" si="27"/>
        <v>-</v>
      </c>
      <c r="S77" s="28" t="str">
        <f t="shared" si="28"/>
        <v>-</v>
      </c>
      <c r="T77" s="52" t="str">
        <f t="shared" si="29"/>
        <v>-</v>
      </c>
      <c r="U77" s="29">
        <f t="shared" si="22"/>
        <v>0</v>
      </c>
      <c r="V77" s="29">
        <f t="shared" si="23"/>
        <v>0</v>
      </c>
      <c r="W77" s="5">
        <f t="shared" si="24"/>
        <v>0</v>
      </c>
      <c r="X77" s="32">
        <f t="shared" si="19"/>
        <v>0</v>
      </c>
      <c r="Y77" s="30" t="str">
        <f t="shared" si="20"/>
        <v>対象外</v>
      </c>
    </row>
    <row r="78" spans="1:25" x14ac:dyDescent="0.15">
      <c r="A78" s="37"/>
      <c r="B78" s="42"/>
      <c r="C78" s="23"/>
      <c r="D78" s="24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6" t="str">
        <f t="shared" si="25"/>
        <v>-</v>
      </c>
      <c r="Q78" s="27" t="str">
        <f t="shared" si="26"/>
        <v>-</v>
      </c>
      <c r="R78" s="28" t="str">
        <f t="shared" si="27"/>
        <v>-</v>
      </c>
      <c r="S78" s="28" t="str">
        <f t="shared" si="28"/>
        <v>-</v>
      </c>
      <c r="T78" s="52" t="str">
        <f t="shared" si="29"/>
        <v>-</v>
      </c>
      <c r="U78" s="29">
        <f t="shared" si="22"/>
        <v>0</v>
      </c>
      <c r="V78" s="29">
        <f t="shared" si="23"/>
        <v>0</v>
      </c>
      <c r="W78" s="5">
        <f t="shared" si="24"/>
        <v>0</v>
      </c>
      <c r="X78" s="32">
        <f t="shared" si="19"/>
        <v>0</v>
      </c>
      <c r="Y78" s="30" t="str">
        <f t="shared" si="20"/>
        <v>対象外</v>
      </c>
    </row>
    <row r="79" spans="1:25" x14ac:dyDescent="0.15">
      <c r="A79" s="33"/>
      <c r="B79" s="45"/>
      <c r="C79" s="34"/>
      <c r="D79" s="35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26" t="str">
        <f t="shared" si="25"/>
        <v>-</v>
      </c>
      <c r="Q79" s="27" t="str">
        <f t="shared" si="26"/>
        <v>-</v>
      </c>
      <c r="R79" s="28" t="str">
        <f t="shared" si="27"/>
        <v>-</v>
      </c>
      <c r="S79" s="28" t="str">
        <f t="shared" si="28"/>
        <v>-</v>
      </c>
      <c r="T79" s="52" t="str">
        <f t="shared" si="29"/>
        <v>-</v>
      </c>
      <c r="U79" s="29">
        <f t="shared" si="22"/>
        <v>0</v>
      </c>
      <c r="V79" s="29">
        <f t="shared" si="23"/>
        <v>0</v>
      </c>
      <c r="W79" s="5">
        <f t="shared" si="24"/>
        <v>0</v>
      </c>
      <c r="X79" s="32">
        <f t="shared" si="19"/>
        <v>0</v>
      </c>
      <c r="Y79" s="30" t="str">
        <f t="shared" si="20"/>
        <v>対象外</v>
      </c>
    </row>
    <row r="80" spans="1:25" x14ac:dyDescent="0.15">
      <c r="A80" s="37"/>
      <c r="B80" s="42"/>
      <c r="C80" s="23"/>
      <c r="D80" s="24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6" t="str">
        <f t="shared" si="25"/>
        <v>-</v>
      </c>
      <c r="Q80" s="27" t="str">
        <f t="shared" si="26"/>
        <v>-</v>
      </c>
      <c r="R80" s="28" t="str">
        <f t="shared" si="27"/>
        <v>-</v>
      </c>
      <c r="S80" s="28" t="str">
        <f t="shared" si="28"/>
        <v>-</v>
      </c>
      <c r="T80" s="52" t="str">
        <f t="shared" si="29"/>
        <v>-</v>
      </c>
      <c r="U80" s="29">
        <f t="shared" si="22"/>
        <v>0</v>
      </c>
      <c r="V80" s="29">
        <f t="shared" si="23"/>
        <v>0</v>
      </c>
      <c r="W80" s="5">
        <f t="shared" si="24"/>
        <v>0</v>
      </c>
      <c r="X80" s="32">
        <f t="shared" si="19"/>
        <v>0</v>
      </c>
      <c r="Y80" s="30" t="str">
        <f t="shared" si="20"/>
        <v>対象外</v>
      </c>
    </row>
    <row r="81" spans="1:25" x14ac:dyDescent="0.15">
      <c r="A81" s="33"/>
      <c r="B81" s="45"/>
      <c r="C81" s="34"/>
      <c r="D81" s="35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26" t="str">
        <f t="shared" si="25"/>
        <v>-</v>
      </c>
      <c r="Q81" s="27" t="str">
        <f t="shared" si="26"/>
        <v>-</v>
      </c>
      <c r="R81" s="28" t="str">
        <f t="shared" si="27"/>
        <v>-</v>
      </c>
      <c r="S81" s="28" t="str">
        <f t="shared" si="28"/>
        <v>-</v>
      </c>
      <c r="T81" s="52" t="str">
        <f t="shared" si="29"/>
        <v>-</v>
      </c>
      <c r="U81" s="29">
        <f t="shared" si="22"/>
        <v>0</v>
      </c>
      <c r="V81" s="29">
        <f t="shared" si="23"/>
        <v>0</v>
      </c>
      <c r="W81" s="5">
        <f t="shared" si="24"/>
        <v>0</v>
      </c>
      <c r="X81" s="32">
        <f t="shared" si="19"/>
        <v>0</v>
      </c>
      <c r="Y81" s="30" t="str">
        <f t="shared" si="20"/>
        <v>対象外</v>
      </c>
    </row>
    <row r="82" spans="1:25" x14ac:dyDescent="0.15">
      <c r="A82" s="37"/>
      <c r="B82" s="42"/>
      <c r="C82" s="23"/>
      <c r="D82" s="24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6" t="str">
        <f t="shared" si="25"/>
        <v>-</v>
      </c>
      <c r="Q82" s="27" t="str">
        <f t="shared" si="26"/>
        <v>-</v>
      </c>
      <c r="R82" s="28" t="str">
        <f t="shared" si="27"/>
        <v>-</v>
      </c>
      <c r="S82" s="28" t="str">
        <f t="shared" si="28"/>
        <v>-</v>
      </c>
      <c r="T82" s="52" t="str">
        <f t="shared" si="29"/>
        <v>-</v>
      </c>
      <c r="U82" s="29">
        <f t="shared" si="22"/>
        <v>0</v>
      </c>
      <c r="V82" s="29">
        <f t="shared" si="23"/>
        <v>0</v>
      </c>
      <c r="W82" s="5">
        <f t="shared" si="24"/>
        <v>0</v>
      </c>
      <c r="X82" s="32">
        <f t="shared" si="19"/>
        <v>0</v>
      </c>
      <c r="Y82" s="30" t="str">
        <f t="shared" si="20"/>
        <v>対象外</v>
      </c>
    </row>
    <row r="83" spans="1:25" x14ac:dyDescent="0.15">
      <c r="A83" s="33"/>
      <c r="B83" s="45"/>
      <c r="C83" s="34"/>
      <c r="D83" s="35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26" t="str">
        <f t="shared" si="25"/>
        <v>-</v>
      </c>
      <c r="Q83" s="27" t="str">
        <f t="shared" si="26"/>
        <v>-</v>
      </c>
      <c r="R83" s="28" t="str">
        <f t="shared" si="27"/>
        <v>-</v>
      </c>
      <c r="S83" s="28" t="str">
        <f t="shared" si="28"/>
        <v>-</v>
      </c>
      <c r="T83" s="52" t="str">
        <f t="shared" si="29"/>
        <v>-</v>
      </c>
      <c r="U83" s="29">
        <f t="shared" si="22"/>
        <v>0</v>
      </c>
      <c r="V83" s="29">
        <f t="shared" si="23"/>
        <v>0</v>
      </c>
      <c r="W83" s="5">
        <f t="shared" si="24"/>
        <v>0</v>
      </c>
      <c r="X83" s="32">
        <f t="shared" si="19"/>
        <v>0</v>
      </c>
      <c r="Y83" s="30" t="str">
        <f t="shared" si="20"/>
        <v>対象外</v>
      </c>
    </row>
    <row r="84" spans="1:25" x14ac:dyDescent="0.15">
      <c r="A84" s="37"/>
      <c r="B84" s="42"/>
      <c r="C84" s="23"/>
      <c r="D84" s="24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6" t="str">
        <f t="shared" si="25"/>
        <v>-</v>
      </c>
      <c r="Q84" s="27" t="str">
        <f t="shared" si="26"/>
        <v>-</v>
      </c>
      <c r="R84" s="28" t="str">
        <f t="shared" si="27"/>
        <v>-</v>
      </c>
      <c r="S84" s="28" t="str">
        <f t="shared" si="28"/>
        <v>-</v>
      </c>
      <c r="T84" s="52" t="str">
        <f t="shared" si="29"/>
        <v>-</v>
      </c>
      <c r="U84" s="29">
        <f t="shared" si="22"/>
        <v>0</v>
      </c>
      <c r="V84" s="29">
        <f t="shared" si="23"/>
        <v>0</v>
      </c>
      <c r="W84" s="5">
        <f t="shared" si="24"/>
        <v>0</v>
      </c>
      <c r="X84" s="32">
        <f t="shared" si="19"/>
        <v>0</v>
      </c>
      <c r="Y84" s="30" t="str">
        <f t="shared" si="20"/>
        <v>対象外</v>
      </c>
    </row>
    <row r="85" spans="1:25" x14ac:dyDescent="0.15">
      <c r="A85" s="33"/>
      <c r="B85" s="45"/>
      <c r="C85" s="34"/>
      <c r="D85" s="35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26" t="str">
        <f t="shared" si="25"/>
        <v>-</v>
      </c>
      <c r="Q85" s="27" t="str">
        <f t="shared" si="26"/>
        <v>-</v>
      </c>
      <c r="R85" s="28" t="str">
        <f t="shared" si="27"/>
        <v>-</v>
      </c>
      <c r="S85" s="28" t="str">
        <f t="shared" si="28"/>
        <v>-</v>
      </c>
      <c r="T85" s="52" t="str">
        <f t="shared" si="29"/>
        <v>-</v>
      </c>
      <c r="U85" s="29">
        <f t="shared" si="22"/>
        <v>0</v>
      </c>
      <c r="V85" s="29">
        <f t="shared" si="23"/>
        <v>0</v>
      </c>
      <c r="W85" s="5">
        <f t="shared" si="24"/>
        <v>0</v>
      </c>
      <c r="X85" s="32">
        <f t="shared" si="19"/>
        <v>0</v>
      </c>
      <c r="Y85" s="30" t="str">
        <f t="shared" si="20"/>
        <v>対象外</v>
      </c>
    </row>
    <row r="86" spans="1:25" x14ac:dyDescent="0.15">
      <c r="A86" s="37"/>
      <c r="B86" s="42"/>
      <c r="C86" s="23"/>
      <c r="D86" s="24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6" t="str">
        <f t="shared" si="25"/>
        <v>-</v>
      </c>
      <c r="Q86" s="27" t="str">
        <f t="shared" si="26"/>
        <v>-</v>
      </c>
      <c r="R86" s="28" t="str">
        <f t="shared" si="27"/>
        <v>-</v>
      </c>
      <c r="S86" s="28" t="str">
        <f t="shared" si="28"/>
        <v>-</v>
      </c>
      <c r="T86" s="52" t="str">
        <f t="shared" si="29"/>
        <v>-</v>
      </c>
      <c r="U86" s="29">
        <f t="shared" si="22"/>
        <v>0</v>
      </c>
      <c r="V86" s="29">
        <f t="shared" si="23"/>
        <v>0</v>
      </c>
      <c r="W86" s="5">
        <f t="shared" si="24"/>
        <v>0</v>
      </c>
      <c r="X86" s="32">
        <f t="shared" si="19"/>
        <v>0</v>
      </c>
      <c r="Y86" s="30" t="str">
        <f t="shared" si="20"/>
        <v>対象外</v>
      </c>
    </row>
    <row r="87" spans="1:25" x14ac:dyDescent="0.15">
      <c r="A87" s="33"/>
      <c r="B87" s="45"/>
      <c r="C87" s="34"/>
      <c r="D87" s="35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26" t="str">
        <f t="shared" si="25"/>
        <v>-</v>
      </c>
      <c r="Q87" s="27" t="str">
        <f t="shared" si="26"/>
        <v>-</v>
      </c>
      <c r="R87" s="28" t="str">
        <f t="shared" si="27"/>
        <v>-</v>
      </c>
      <c r="S87" s="28" t="str">
        <f t="shared" si="28"/>
        <v>-</v>
      </c>
      <c r="T87" s="52" t="str">
        <f t="shared" si="29"/>
        <v>-</v>
      </c>
      <c r="U87" s="29">
        <f t="shared" si="22"/>
        <v>0</v>
      </c>
      <c r="V87" s="29">
        <f t="shared" si="23"/>
        <v>0</v>
      </c>
      <c r="W87" s="5">
        <f t="shared" si="24"/>
        <v>0</v>
      </c>
      <c r="X87" s="32">
        <f t="shared" si="19"/>
        <v>0</v>
      </c>
      <c r="Y87" s="30" t="str">
        <f t="shared" si="20"/>
        <v>対象外</v>
      </c>
    </row>
    <row r="88" spans="1:25" x14ac:dyDescent="0.15">
      <c r="A88" s="37"/>
      <c r="B88" s="42"/>
      <c r="C88" s="23"/>
      <c r="D88" s="24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6" t="str">
        <f t="shared" si="25"/>
        <v>-</v>
      </c>
      <c r="Q88" s="27" t="str">
        <f t="shared" si="26"/>
        <v>-</v>
      </c>
      <c r="R88" s="28" t="str">
        <f t="shared" si="27"/>
        <v>-</v>
      </c>
      <c r="S88" s="28" t="str">
        <f t="shared" si="28"/>
        <v>-</v>
      </c>
      <c r="T88" s="52" t="str">
        <f t="shared" si="29"/>
        <v>-</v>
      </c>
      <c r="U88" s="29">
        <f t="shared" si="22"/>
        <v>0</v>
      </c>
      <c r="V88" s="29">
        <f t="shared" si="23"/>
        <v>0</v>
      </c>
      <c r="W88" s="5">
        <f t="shared" si="24"/>
        <v>0</v>
      </c>
      <c r="X88" s="32">
        <f t="shared" si="19"/>
        <v>0</v>
      </c>
      <c r="Y88" s="30" t="str">
        <f t="shared" si="20"/>
        <v>対象外</v>
      </c>
    </row>
    <row r="89" spans="1:25" x14ac:dyDescent="0.15">
      <c r="A89" s="33"/>
      <c r="B89" s="45"/>
      <c r="C89" s="34"/>
      <c r="D89" s="35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26" t="str">
        <f t="shared" si="25"/>
        <v>-</v>
      </c>
      <c r="Q89" s="27" t="str">
        <f t="shared" si="26"/>
        <v>-</v>
      </c>
      <c r="R89" s="28" t="str">
        <f t="shared" si="27"/>
        <v>-</v>
      </c>
      <c r="S89" s="28" t="str">
        <f t="shared" si="28"/>
        <v>-</v>
      </c>
      <c r="T89" s="52" t="str">
        <f t="shared" si="29"/>
        <v>-</v>
      </c>
      <c r="U89" s="29">
        <f t="shared" si="22"/>
        <v>0</v>
      </c>
      <c r="V89" s="29">
        <f t="shared" si="23"/>
        <v>0</v>
      </c>
      <c r="W89" s="5">
        <f t="shared" si="24"/>
        <v>0</v>
      </c>
      <c r="X89" s="32">
        <f t="shared" si="19"/>
        <v>0</v>
      </c>
      <c r="Y89" s="30" t="str">
        <f t="shared" si="20"/>
        <v>対象外</v>
      </c>
    </row>
    <row r="90" spans="1:25" x14ac:dyDescent="0.15">
      <c r="A90" s="37"/>
      <c r="B90" s="42"/>
      <c r="C90" s="23"/>
      <c r="D90" s="24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6" t="str">
        <f t="shared" si="25"/>
        <v>-</v>
      </c>
      <c r="Q90" s="27" t="str">
        <f t="shared" si="26"/>
        <v>-</v>
      </c>
      <c r="R90" s="28" t="str">
        <f t="shared" si="27"/>
        <v>-</v>
      </c>
      <c r="S90" s="28" t="str">
        <f t="shared" si="28"/>
        <v>-</v>
      </c>
      <c r="T90" s="52" t="str">
        <f t="shared" si="29"/>
        <v>-</v>
      </c>
      <c r="U90" s="29">
        <f t="shared" si="22"/>
        <v>0</v>
      </c>
      <c r="V90" s="29">
        <f t="shared" si="23"/>
        <v>0</v>
      </c>
      <c r="W90" s="5">
        <f t="shared" si="24"/>
        <v>0</v>
      </c>
      <c r="X90" s="32">
        <f t="shared" si="19"/>
        <v>0</v>
      </c>
      <c r="Y90" s="30" t="str">
        <f t="shared" si="20"/>
        <v>対象外</v>
      </c>
    </row>
    <row r="91" spans="1:25" x14ac:dyDescent="0.15">
      <c r="A91" s="33"/>
      <c r="B91" s="45"/>
      <c r="C91" s="34"/>
      <c r="D91" s="35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26" t="str">
        <f t="shared" si="25"/>
        <v>-</v>
      </c>
      <c r="Q91" s="27" t="str">
        <f t="shared" si="26"/>
        <v>-</v>
      </c>
      <c r="R91" s="28" t="str">
        <f t="shared" si="27"/>
        <v>-</v>
      </c>
      <c r="S91" s="28" t="str">
        <f t="shared" si="28"/>
        <v>-</v>
      </c>
      <c r="T91" s="52" t="str">
        <f t="shared" si="29"/>
        <v>-</v>
      </c>
      <c r="U91" s="29">
        <f t="shared" si="22"/>
        <v>0</v>
      </c>
      <c r="V91" s="29">
        <f t="shared" si="23"/>
        <v>0</v>
      </c>
      <c r="W91" s="5">
        <f t="shared" si="24"/>
        <v>0</v>
      </c>
      <c r="X91" s="32">
        <f t="shared" si="19"/>
        <v>0</v>
      </c>
      <c r="Y91" s="30" t="str">
        <f t="shared" si="20"/>
        <v>対象外</v>
      </c>
    </row>
    <row r="92" spans="1:25" x14ac:dyDescent="0.15">
      <c r="A92" s="37"/>
      <c r="B92" s="42"/>
      <c r="C92" s="23"/>
      <c r="D92" s="24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6" t="str">
        <f t="shared" si="25"/>
        <v>-</v>
      </c>
      <c r="Q92" s="27" t="str">
        <f t="shared" si="26"/>
        <v>-</v>
      </c>
      <c r="R92" s="28" t="str">
        <f t="shared" si="27"/>
        <v>-</v>
      </c>
      <c r="S92" s="28" t="str">
        <f t="shared" si="28"/>
        <v>-</v>
      </c>
      <c r="T92" s="52" t="str">
        <f t="shared" si="29"/>
        <v>-</v>
      </c>
      <c r="U92" s="29">
        <f t="shared" si="22"/>
        <v>0</v>
      </c>
      <c r="V92" s="29">
        <f t="shared" si="23"/>
        <v>0</v>
      </c>
      <c r="W92" s="5">
        <f t="shared" si="24"/>
        <v>0</v>
      </c>
      <c r="X92" s="32">
        <f t="shared" si="19"/>
        <v>0</v>
      </c>
      <c r="Y92" s="30" t="str">
        <f t="shared" si="20"/>
        <v>対象外</v>
      </c>
    </row>
    <row r="93" spans="1:25" x14ac:dyDescent="0.15">
      <c r="A93" s="33"/>
      <c r="B93" s="45"/>
      <c r="C93" s="34"/>
      <c r="D93" s="35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26" t="str">
        <f t="shared" si="25"/>
        <v>-</v>
      </c>
      <c r="Q93" s="27" t="str">
        <f t="shared" si="26"/>
        <v>-</v>
      </c>
      <c r="R93" s="28" t="str">
        <f t="shared" si="27"/>
        <v>-</v>
      </c>
      <c r="S93" s="28" t="str">
        <f t="shared" si="28"/>
        <v>-</v>
      </c>
      <c r="T93" s="52" t="str">
        <f t="shared" si="29"/>
        <v>-</v>
      </c>
      <c r="U93" s="29">
        <f t="shared" si="22"/>
        <v>0</v>
      </c>
      <c r="V93" s="29">
        <f t="shared" si="23"/>
        <v>0</v>
      </c>
      <c r="W93" s="5">
        <f t="shared" si="24"/>
        <v>0</v>
      </c>
      <c r="X93" s="32">
        <f t="shared" si="19"/>
        <v>0</v>
      </c>
      <c r="Y93" s="30" t="str">
        <f t="shared" si="20"/>
        <v>対象外</v>
      </c>
    </row>
    <row r="94" spans="1:25" x14ac:dyDescent="0.15">
      <c r="A94" s="37"/>
      <c r="B94" s="42"/>
      <c r="C94" s="23"/>
      <c r="D94" s="24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6" t="str">
        <f t="shared" si="25"/>
        <v>-</v>
      </c>
      <c r="Q94" s="27" t="str">
        <f t="shared" si="26"/>
        <v>-</v>
      </c>
      <c r="R94" s="28" t="str">
        <f t="shared" si="27"/>
        <v>-</v>
      </c>
      <c r="S94" s="28" t="str">
        <f t="shared" si="28"/>
        <v>-</v>
      </c>
      <c r="T94" s="52" t="str">
        <f t="shared" si="29"/>
        <v>-</v>
      </c>
      <c r="U94" s="29">
        <f t="shared" si="22"/>
        <v>0</v>
      </c>
      <c r="V94" s="29">
        <f t="shared" si="23"/>
        <v>0</v>
      </c>
      <c r="W94" s="5">
        <f t="shared" si="24"/>
        <v>0</v>
      </c>
      <c r="X94" s="32">
        <f t="shared" si="19"/>
        <v>0</v>
      </c>
      <c r="Y94" s="30" t="str">
        <f t="shared" si="20"/>
        <v>対象外</v>
      </c>
    </row>
    <row r="95" spans="1:25" x14ac:dyDescent="0.15">
      <c r="A95" s="33"/>
      <c r="B95" s="45"/>
      <c r="C95" s="34"/>
      <c r="D95" s="35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26" t="str">
        <f t="shared" si="25"/>
        <v>-</v>
      </c>
      <c r="Q95" s="27" t="str">
        <f t="shared" si="26"/>
        <v>-</v>
      </c>
      <c r="R95" s="28" t="str">
        <f t="shared" si="27"/>
        <v>-</v>
      </c>
      <c r="S95" s="28" t="str">
        <f t="shared" si="28"/>
        <v>-</v>
      </c>
      <c r="T95" s="52" t="str">
        <f t="shared" si="29"/>
        <v>-</v>
      </c>
      <c r="U95" s="29">
        <f t="shared" si="22"/>
        <v>0</v>
      </c>
      <c r="V95" s="29">
        <f t="shared" si="23"/>
        <v>0</v>
      </c>
      <c r="W95" s="5">
        <f t="shared" si="24"/>
        <v>0</v>
      </c>
      <c r="X95" s="32">
        <f t="shared" si="19"/>
        <v>0</v>
      </c>
      <c r="Y95" s="30" t="str">
        <f t="shared" si="20"/>
        <v>対象外</v>
      </c>
    </row>
    <row r="96" spans="1:25" x14ac:dyDescent="0.15">
      <c r="A96" s="37"/>
      <c r="B96" s="42"/>
      <c r="C96" s="23"/>
      <c r="D96" s="24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6" t="str">
        <f t="shared" si="25"/>
        <v>-</v>
      </c>
      <c r="Q96" s="27" t="str">
        <f t="shared" si="26"/>
        <v>-</v>
      </c>
      <c r="R96" s="28" t="str">
        <f t="shared" si="27"/>
        <v>-</v>
      </c>
      <c r="S96" s="28" t="str">
        <f t="shared" si="28"/>
        <v>-</v>
      </c>
      <c r="T96" s="52" t="str">
        <f t="shared" si="29"/>
        <v>-</v>
      </c>
      <c r="U96" s="29">
        <f t="shared" si="22"/>
        <v>0</v>
      </c>
      <c r="V96" s="29">
        <f t="shared" si="23"/>
        <v>0</v>
      </c>
      <c r="W96" s="5">
        <f t="shared" si="24"/>
        <v>0</v>
      </c>
      <c r="X96" s="32">
        <f t="shared" si="19"/>
        <v>0</v>
      </c>
      <c r="Y96" s="30" t="str">
        <f t="shared" si="20"/>
        <v>対象外</v>
      </c>
    </row>
    <row r="97" spans="1:25" x14ac:dyDescent="0.15">
      <c r="A97" s="33"/>
      <c r="B97" s="45"/>
      <c r="C97" s="34"/>
      <c r="D97" s="35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26" t="str">
        <f t="shared" si="25"/>
        <v>-</v>
      </c>
      <c r="Q97" s="27" t="str">
        <f t="shared" si="26"/>
        <v>-</v>
      </c>
      <c r="R97" s="28" t="str">
        <f t="shared" si="27"/>
        <v>-</v>
      </c>
      <c r="S97" s="28" t="str">
        <f t="shared" si="28"/>
        <v>-</v>
      </c>
      <c r="T97" s="52" t="str">
        <f t="shared" si="29"/>
        <v>-</v>
      </c>
      <c r="U97" s="29">
        <f t="shared" si="22"/>
        <v>0</v>
      </c>
      <c r="V97" s="29">
        <f t="shared" si="23"/>
        <v>0</v>
      </c>
      <c r="W97" s="5">
        <f t="shared" si="24"/>
        <v>0</v>
      </c>
      <c r="X97" s="32">
        <f t="shared" si="19"/>
        <v>0</v>
      </c>
      <c r="Y97" s="30" t="str">
        <f t="shared" si="20"/>
        <v>対象外</v>
      </c>
    </row>
    <row r="98" spans="1:25" x14ac:dyDescent="0.15">
      <c r="A98" s="37"/>
      <c r="B98" s="42"/>
      <c r="C98" s="23"/>
      <c r="D98" s="24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6" t="str">
        <f t="shared" si="25"/>
        <v>-</v>
      </c>
      <c r="Q98" s="27" t="str">
        <f t="shared" si="26"/>
        <v>-</v>
      </c>
      <c r="R98" s="28" t="str">
        <f t="shared" si="27"/>
        <v>-</v>
      </c>
      <c r="S98" s="28" t="str">
        <f t="shared" si="28"/>
        <v>-</v>
      </c>
      <c r="T98" s="52" t="str">
        <f t="shared" si="29"/>
        <v>-</v>
      </c>
      <c r="U98" s="29">
        <f t="shared" si="22"/>
        <v>0</v>
      </c>
      <c r="V98" s="29">
        <f t="shared" si="23"/>
        <v>0</v>
      </c>
      <c r="W98" s="5">
        <f t="shared" si="24"/>
        <v>0</v>
      </c>
      <c r="X98" s="32">
        <f t="shared" si="19"/>
        <v>0</v>
      </c>
      <c r="Y98" s="30" t="str">
        <f t="shared" si="20"/>
        <v>対象外</v>
      </c>
    </row>
    <row r="99" spans="1:25" x14ac:dyDescent="0.15">
      <c r="A99" s="33"/>
      <c r="B99" s="45"/>
      <c r="C99" s="34"/>
      <c r="D99" s="35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26" t="str">
        <f t="shared" si="25"/>
        <v>-</v>
      </c>
      <c r="Q99" s="27" t="str">
        <f t="shared" si="26"/>
        <v>-</v>
      </c>
      <c r="R99" s="28" t="str">
        <f t="shared" si="27"/>
        <v>-</v>
      </c>
      <c r="S99" s="28" t="str">
        <f t="shared" si="28"/>
        <v>-</v>
      </c>
      <c r="T99" s="52" t="str">
        <f t="shared" si="29"/>
        <v>-</v>
      </c>
      <c r="U99" s="29">
        <f t="shared" si="22"/>
        <v>0</v>
      </c>
      <c r="V99" s="29">
        <f t="shared" si="23"/>
        <v>0</v>
      </c>
      <c r="W99" s="5">
        <f t="shared" si="24"/>
        <v>0</v>
      </c>
      <c r="X99" s="32">
        <f t="shared" si="19"/>
        <v>0</v>
      </c>
      <c r="Y99" s="30" t="str">
        <f t="shared" si="20"/>
        <v>対象外</v>
      </c>
    </row>
    <row r="100" spans="1:25" x14ac:dyDescent="0.15">
      <c r="A100" s="37"/>
      <c r="B100" s="42"/>
      <c r="C100" s="23"/>
      <c r="D100" s="24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6" t="str">
        <f t="shared" si="25"/>
        <v>-</v>
      </c>
      <c r="Q100" s="27" t="str">
        <f t="shared" si="26"/>
        <v>-</v>
      </c>
      <c r="R100" s="28" t="str">
        <f t="shared" si="27"/>
        <v>-</v>
      </c>
      <c r="S100" s="28" t="str">
        <f t="shared" si="28"/>
        <v>-</v>
      </c>
      <c r="T100" s="52" t="str">
        <f t="shared" si="29"/>
        <v>-</v>
      </c>
      <c r="U100" s="29">
        <f t="shared" si="22"/>
        <v>0</v>
      </c>
      <c r="V100" s="29">
        <f t="shared" si="23"/>
        <v>0</v>
      </c>
      <c r="W100" s="5">
        <f t="shared" si="24"/>
        <v>0</v>
      </c>
      <c r="X100" s="32">
        <f t="shared" si="19"/>
        <v>0</v>
      </c>
      <c r="Y100" s="30" t="str">
        <f t="shared" si="20"/>
        <v>対象外</v>
      </c>
    </row>
    <row r="101" spans="1:25" x14ac:dyDescent="0.15">
      <c r="A101" s="33"/>
      <c r="B101" s="45"/>
      <c r="C101" s="34"/>
      <c r="D101" s="35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26" t="str">
        <f t="shared" si="25"/>
        <v>-</v>
      </c>
      <c r="Q101" s="27" t="str">
        <f t="shared" si="26"/>
        <v>-</v>
      </c>
      <c r="R101" s="28" t="str">
        <f t="shared" si="27"/>
        <v>-</v>
      </c>
      <c r="S101" s="28" t="str">
        <f t="shared" si="28"/>
        <v>-</v>
      </c>
      <c r="T101" s="52" t="str">
        <f t="shared" si="29"/>
        <v>-</v>
      </c>
      <c r="U101" s="29">
        <f t="shared" si="22"/>
        <v>0</v>
      </c>
      <c r="V101" s="29">
        <f t="shared" si="23"/>
        <v>0</v>
      </c>
      <c r="W101" s="5">
        <f t="shared" si="24"/>
        <v>0</v>
      </c>
      <c r="X101" s="32">
        <f t="shared" si="19"/>
        <v>0</v>
      </c>
      <c r="Y101" s="30" t="str">
        <f t="shared" si="20"/>
        <v>対象外</v>
      </c>
    </row>
    <row r="102" spans="1:25" x14ac:dyDescent="0.15">
      <c r="A102" s="37"/>
      <c r="B102" s="42"/>
      <c r="C102" s="23"/>
      <c r="D102" s="24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6" t="str">
        <f t="shared" si="25"/>
        <v>-</v>
      </c>
      <c r="Q102" s="27" t="str">
        <f t="shared" si="26"/>
        <v>-</v>
      </c>
      <c r="R102" s="28" t="str">
        <f t="shared" si="27"/>
        <v>-</v>
      </c>
      <c r="S102" s="28" t="str">
        <f t="shared" si="28"/>
        <v>-</v>
      </c>
      <c r="T102" s="52" t="str">
        <f t="shared" si="29"/>
        <v>-</v>
      </c>
      <c r="U102" s="29">
        <f t="shared" si="22"/>
        <v>0</v>
      </c>
      <c r="V102" s="29">
        <f t="shared" si="23"/>
        <v>0</v>
      </c>
      <c r="W102" s="5">
        <f t="shared" si="24"/>
        <v>0</v>
      </c>
      <c r="X102" s="32">
        <f t="shared" si="19"/>
        <v>0</v>
      </c>
      <c r="Y102" s="30" t="str">
        <f t="shared" si="20"/>
        <v>対象外</v>
      </c>
    </row>
    <row r="103" spans="1:25" x14ac:dyDescent="0.15">
      <c r="A103" s="33"/>
      <c r="B103" s="45"/>
      <c r="C103" s="34"/>
      <c r="D103" s="35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26" t="str">
        <f t="shared" si="25"/>
        <v>-</v>
      </c>
      <c r="Q103" s="27" t="str">
        <f t="shared" si="26"/>
        <v>-</v>
      </c>
      <c r="R103" s="28" t="str">
        <f t="shared" si="27"/>
        <v>-</v>
      </c>
      <c r="S103" s="28" t="str">
        <f t="shared" si="28"/>
        <v>-</v>
      </c>
      <c r="T103" s="52" t="str">
        <f t="shared" si="29"/>
        <v>-</v>
      </c>
      <c r="U103" s="29">
        <f t="shared" si="22"/>
        <v>0</v>
      </c>
      <c r="V103" s="29">
        <f t="shared" si="23"/>
        <v>0</v>
      </c>
      <c r="W103" s="5">
        <f t="shared" si="24"/>
        <v>0</v>
      </c>
      <c r="X103" s="32">
        <f t="shared" si="19"/>
        <v>0</v>
      </c>
      <c r="Y103" s="30" t="str">
        <f t="shared" si="20"/>
        <v>対象外</v>
      </c>
    </row>
    <row r="104" spans="1:25" x14ac:dyDescent="0.15">
      <c r="A104" s="37"/>
      <c r="B104" s="42"/>
      <c r="C104" s="23"/>
      <c r="D104" s="24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6" t="str">
        <f t="shared" si="25"/>
        <v>-</v>
      </c>
      <c r="Q104" s="27" t="str">
        <f t="shared" si="26"/>
        <v>-</v>
      </c>
      <c r="R104" s="28" t="str">
        <f t="shared" si="27"/>
        <v>-</v>
      </c>
      <c r="S104" s="28" t="str">
        <f t="shared" si="28"/>
        <v>-</v>
      </c>
      <c r="T104" s="52" t="str">
        <f t="shared" si="29"/>
        <v>-</v>
      </c>
      <c r="U104" s="29">
        <f t="shared" si="22"/>
        <v>0</v>
      </c>
      <c r="V104" s="29">
        <f t="shared" si="23"/>
        <v>0</v>
      </c>
      <c r="W104" s="5">
        <f t="shared" si="24"/>
        <v>0</v>
      </c>
      <c r="X104" s="32">
        <f t="shared" si="19"/>
        <v>0</v>
      </c>
      <c r="Y104" s="30" t="str">
        <f t="shared" si="20"/>
        <v>対象外</v>
      </c>
    </row>
    <row r="105" spans="1:25" x14ac:dyDescent="0.15">
      <c r="A105" s="33"/>
      <c r="B105" s="45"/>
      <c r="C105" s="34"/>
      <c r="D105" s="35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26" t="str">
        <f t="shared" si="25"/>
        <v>-</v>
      </c>
      <c r="Q105" s="27" t="str">
        <f t="shared" si="26"/>
        <v>-</v>
      </c>
      <c r="R105" s="28" t="str">
        <f t="shared" si="27"/>
        <v>-</v>
      </c>
      <c r="S105" s="28" t="str">
        <f t="shared" si="28"/>
        <v>-</v>
      </c>
      <c r="T105" s="52" t="str">
        <f t="shared" si="29"/>
        <v>-</v>
      </c>
      <c r="U105" s="29">
        <f t="shared" si="22"/>
        <v>0</v>
      </c>
      <c r="V105" s="29">
        <f t="shared" si="23"/>
        <v>0</v>
      </c>
      <c r="W105" s="5">
        <f t="shared" si="24"/>
        <v>0</v>
      </c>
      <c r="X105" s="32">
        <f t="shared" si="19"/>
        <v>0</v>
      </c>
      <c r="Y105" s="30" t="str">
        <f t="shared" si="20"/>
        <v>対象外</v>
      </c>
    </row>
    <row r="106" spans="1:25" x14ac:dyDescent="0.15">
      <c r="A106" s="37"/>
      <c r="B106" s="42"/>
      <c r="C106" s="23"/>
      <c r="D106" s="24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6" t="str">
        <f t="shared" si="25"/>
        <v>-</v>
      </c>
      <c r="Q106" s="27" t="str">
        <f t="shared" si="26"/>
        <v>-</v>
      </c>
      <c r="R106" s="28" t="str">
        <f t="shared" si="27"/>
        <v>-</v>
      </c>
      <c r="S106" s="28" t="str">
        <f t="shared" si="28"/>
        <v>-</v>
      </c>
      <c r="T106" s="52" t="str">
        <f t="shared" si="29"/>
        <v>-</v>
      </c>
      <c r="U106" s="29">
        <f t="shared" si="22"/>
        <v>0</v>
      </c>
      <c r="V106" s="29">
        <f t="shared" si="23"/>
        <v>0</v>
      </c>
      <c r="W106" s="5">
        <f t="shared" si="24"/>
        <v>0</v>
      </c>
      <c r="X106" s="32">
        <f t="shared" si="19"/>
        <v>0</v>
      </c>
      <c r="Y106" s="30" t="str">
        <f t="shared" si="20"/>
        <v>対象外</v>
      </c>
    </row>
    <row r="107" spans="1:25" x14ac:dyDescent="0.15">
      <c r="A107" s="33"/>
      <c r="B107" s="45"/>
      <c r="C107" s="34"/>
      <c r="D107" s="35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26" t="str">
        <f t="shared" si="25"/>
        <v>-</v>
      </c>
      <c r="Q107" s="27" t="str">
        <f t="shared" si="26"/>
        <v>-</v>
      </c>
      <c r="R107" s="28" t="str">
        <f t="shared" si="27"/>
        <v>-</v>
      </c>
      <c r="S107" s="28" t="str">
        <f t="shared" si="28"/>
        <v>-</v>
      </c>
      <c r="T107" s="52" t="str">
        <f t="shared" si="29"/>
        <v>-</v>
      </c>
      <c r="U107" s="29">
        <f t="shared" si="22"/>
        <v>0</v>
      </c>
      <c r="V107" s="29">
        <f t="shared" si="23"/>
        <v>0</v>
      </c>
      <c r="W107" s="5">
        <f t="shared" si="24"/>
        <v>0</v>
      </c>
      <c r="X107" s="32">
        <f t="shared" si="19"/>
        <v>0</v>
      </c>
      <c r="Y107" s="30" t="str">
        <f t="shared" si="20"/>
        <v>対象外</v>
      </c>
    </row>
    <row r="108" spans="1:25" x14ac:dyDescent="0.15">
      <c r="A108" s="37"/>
      <c r="B108" s="42"/>
      <c r="C108" s="23"/>
      <c r="D108" s="24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6" t="str">
        <f t="shared" si="25"/>
        <v>-</v>
      </c>
      <c r="Q108" s="27" t="str">
        <f t="shared" si="26"/>
        <v>-</v>
      </c>
      <c r="R108" s="28" t="str">
        <f t="shared" si="27"/>
        <v>-</v>
      </c>
      <c r="S108" s="28" t="str">
        <f t="shared" si="28"/>
        <v>-</v>
      </c>
      <c r="T108" s="52" t="str">
        <f t="shared" si="29"/>
        <v>-</v>
      </c>
      <c r="U108" s="29">
        <f t="shared" si="22"/>
        <v>0</v>
      </c>
      <c r="V108" s="29">
        <f t="shared" si="23"/>
        <v>0</v>
      </c>
      <c r="W108" s="5">
        <f t="shared" si="24"/>
        <v>0</v>
      </c>
      <c r="X108" s="32">
        <f t="shared" si="19"/>
        <v>0</v>
      </c>
      <c r="Y108" s="30" t="str">
        <f t="shared" si="20"/>
        <v>対象外</v>
      </c>
    </row>
    <row r="109" spans="1:25" x14ac:dyDescent="0.15">
      <c r="A109" s="33"/>
      <c r="B109" s="45"/>
      <c r="C109" s="34"/>
      <c r="D109" s="35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26" t="str">
        <f t="shared" si="25"/>
        <v>-</v>
      </c>
      <c r="Q109" s="27" t="str">
        <f t="shared" si="26"/>
        <v>-</v>
      </c>
      <c r="R109" s="28" t="str">
        <f t="shared" si="27"/>
        <v>-</v>
      </c>
      <c r="S109" s="28" t="str">
        <f t="shared" si="28"/>
        <v>-</v>
      </c>
      <c r="T109" s="52" t="str">
        <f t="shared" si="29"/>
        <v>-</v>
      </c>
      <c r="U109" s="29">
        <f t="shared" si="22"/>
        <v>0</v>
      </c>
      <c r="V109" s="29">
        <f t="shared" si="23"/>
        <v>0</v>
      </c>
      <c r="W109" s="5">
        <f t="shared" si="24"/>
        <v>0</v>
      </c>
      <c r="X109" s="32">
        <f t="shared" si="19"/>
        <v>0</v>
      </c>
      <c r="Y109" s="30" t="str">
        <f t="shared" si="20"/>
        <v>対象外</v>
      </c>
    </row>
    <row r="110" spans="1:25" x14ac:dyDescent="0.15">
      <c r="A110" s="37"/>
      <c r="B110" s="42"/>
      <c r="C110" s="23"/>
      <c r="D110" s="24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6" t="str">
        <f t="shared" si="25"/>
        <v>-</v>
      </c>
      <c r="Q110" s="27" t="str">
        <f t="shared" si="26"/>
        <v>-</v>
      </c>
      <c r="R110" s="28" t="str">
        <f t="shared" si="27"/>
        <v>-</v>
      </c>
      <c r="S110" s="28" t="str">
        <f t="shared" si="28"/>
        <v>-</v>
      </c>
      <c r="T110" s="52" t="str">
        <f t="shared" si="29"/>
        <v>-</v>
      </c>
      <c r="U110" s="29">
        <f t="shared" si="22"/>
        <v>0</v>
      </c>
      <c r="V110" s="29">
        <f t="shared" si="23"/>
        <v>0</v>
      </c>
      <c r="W110" s="5">
        <f t="shared" si="24"/>
        <v>0</v>
      </c>
      <c r="X110" s="32">
        <f t="shared" si="19"/>
        <v>0</v>
      </c>
      <c r="Y110" s="30" t="str">
        <f t="shared" si="20"/>
        <v>対象外</v>
      </c>
    </row>
    <row r="111" spans="1:25" x14ac:dyDescent="0.15">
      <c r="A111" s="33"/>
      <c r="B111" s="45"/>
      <c r="C111" s="34"/>
      <c r="D111" s="35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26" t="str">
        <f t="shared" si="25"/>
        <v>-</v>
      </c>
      <c r="Q111" s="27" t="str">
        <f t="shared" si="26"/>
        <v>-</v>
      </c>
      <c r="R111" s="28" t="str">
        <f t="shared" si="27"/>
        <v>-</v>
      </c>
      <c r="S111" s="28" t="str">
        <f t="shared" si="28"/>
        <v>-</v>
      </c>
      <c r="T111" s="52" t="str">
        <f t="shared" si="29"/>
        <v>-</v>
      </c>
      <c r="U111" s="29">
        <f t="shared" si="22"/>
        <v>0</v>
      </c>
      <c r="V111" s="29">
        <f t="shared" si="23"/>
        <v>0</v>
      </c>
      <c r="W111" s="5">
        <f t="shared" si="24"/>
        <v>0</v>
      </c>
      <c r="X111" s="32">
        <f t="shared" si="19"/>
        <v>0</v>
      </c>
      <c r="Y111" s="30" t="str">
        <f t="shared" si="20"/>
        <v>対象外</v>
      </c>
    </row>
    <row r="112" spans="1:25" x14ac:dyDescent="0.15">
      <c r="A112" s="37"/>
      <c r="B112" s="42"/>
      <c r="C112" s="23"/>
      <c r="D112" s="24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6" t="str">
        <f t="shared" si="25"/>
        <v>-</v>
      </c>
      <c r="Q112" s="27" t="str">
        <f t="shared" si="26"/>
        <v>-</v>
      </c>
      <c r="R112" s="28" t="str">
        <f t="shared" si="27"/>
        <v>-</v>
      </c>
      <c r="S112" s="28" t="str">
        <f t="shared" si="28"/>
        <v>-</v>
      </c>
      <c r="T112" s="52" t="str">
        <f t="shared" si="29"/>
        <v>-</v>
      </c>
      <c r="U112" s="29">
        <f t="shared" si="22"/>
        <v>0</v>
      </c>
      <c r="V112" s="29">
        <f t="shared" si="23"/>
        <v>0</v>
      </c>
      <c r="W112" s="5">
        <f t="shared" si="24"/>
        <v>0</v>
      </c>
      <c r="X112" s="32">
        <f t="shared" si="19"/>
        <v>0</v>
      </c>
      <c r="Y112" s="30" t="str">
        <f t="shared" si="20"/>
        <v>対象外</v>
      </c>
    </row>
    <row r="113" spans="1:25" x14ac:dyDescent="0.15">
      <c r="A113" s="33"/>
      <c r="B113" s="45"/>
      <c r="C113" s="34"/>
      <c r="D113" s="35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26" t="str">
        <f t="shared" si="25"/>
        <v>-</v>
      </c>
      <c r="Q113" s="27" t="str">
        <f t="shared" si="26"/>
        <v>-</v>
      </c>
      <c r="R113" s="28" t="str">
        <f t="shared" si="27"/>
        <v>-</v>
      </c>
      <c r="S113" s="28" t="str">
        <f t="shared" si="28"/>
        <v>-</v>
      </c>
      <c r="T113" s="52" t="str">
        <f t="shared" si="29"/>
        <v>-</v>
      </c>
      <c r="U113" s="29">
        <f t="shared" si="22"/>
        <v>0</v>
      </c>
      <c r="V113" s="29">
        <f t="shared" si="23"/>
        <v>0</v>
      </c>
      <c r="W113" s="5">
        <f t="shared" si="24"/>
        <v>0</v>
      </c>
      <c r="X113" s="32">
        <f t="shared" si="19"/>
        <v>0</v>
      </c>
      <c r="Y113" s="30" t="str">
        <f t="shared" si="20"/>
        <v>対象外</v>
      </c>
    </row>
    <row r="114" spans="1:25" x14ac:dyDescent="0.15">
      <c r="A114" s="37"/>
      <c r="B114" s="42"/>
      <c r="C114" s="23"/>
      <c r="D114" s="24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6" t="str">
        <f t="shared" si="25"/>
        <v>-</v>
      </c>
      <c r="Q114" s="27" t="str">
        <f t="shared" si="26"/>
        <v>-</v>
      </c>
      <c r="R114" s="28" t="str">
        <f t="shared" si="27"/>
        <v>-</v>
      </c>
      <c r="S114" s="28" t="str">
        <f t="shared" si="28"/>
        <v>-</v>
      </c>
      <c r="T114" s="52" t="str">
        <f t="shared" si="29"/>
        <v>-</v>
      </c>
      <c r="U114" s="29">
        <f t="shared" si="22"/>
        <v>0</v>
      </c>
      <c r="V114" s="29">
        <f t="shared" si="23"/>
        <v>0</v>
      </c>
      <c r="W114" s="5">
        <f t="shared" si="24"/>
        <v>0</v>
      </c>
      <c r="X114" s="32">
        <f t="shared" si="19"/>
        <v>0</v>
      </c>
      <c r="Y114" s="30" t="str">
        <f t="shared" si="20"/>
        <v>対象外</v>
      </c>
    </row>
    <row r="115" spans="1:25" x14ac:dyDescent="0.15">
      <c r="A115" s="33"/>
      <c r="B115" s="45"/>
      <c r="C115" s="34"/>
      <c r="D115" s="35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26" t="str">
        <f t="shared" ref="P115:P178" si="30">IF(M115="","-",IF(ISERROR(DATE(MID(I115,1,4),MID(I115,6,2),MID(I115,9,2))),"-",DATE(MID(I115,1,4),MID(I115,6,2),MID(I115,9,2))))</f>
        <v>-</v>
      </c>
      <c r="Q115" s="27" t="str">
        <f t="shared" ref="Q115:Q178" si="31">IF(P115="-","-",YEAR(P115))</f>
        <v>-</v>
      </c>
      <c r="R115" s="28" t="str">
        <f t="shared" ref="R115:R178" si="32">IF(P115="-","-",MONTH(P115))</f>
        <v>-</v>
      </c>
      <c r="S115" s="28" t="str">
        <f t="shared" ref="S115:S178" si="33">IF(P115="-","-",DAY(P115))</f>
        <v>-</v>
      </c>
      <c r="T115" s="52" t="str">
        <f t="shared" ref="T115:T178" si="34">IF(P115="-","-",MID(I115,6,2)&amp;"/"&amp;MID(I115,9,2))</f>
        <v>-</v>
      </c>
      <c r="U115" s="29">
        <f t="shared" si="22"/>
        <v>0</v>
      </c>
      <c r="V115" s="29">
        <f t="shared" si="23"/>
        <v>0</v>
      </c>
      <c r="W115" s="5">
        <f t="shared" si="24"/>
        <v>0</v>
      </c>
      <c r="X115" s="32">
        <f t="shared" ref="X115:X178" si="35">IF(ISERROR((M115/E115)/1000),0,(M115/E115)/1000)</f>
        <v>0</v>
      </c>
      <c r="Y115" s="30" t="str">
        <f t="shared" ref="Y115:Y178" si="36">IF(C115=0,"対象外",MID(C115,1,3)&amp;"/"&amp;MID(C115,4,3))</f>
        <v>対象外</v>
      </c>
    </row>
    <row r="116" spans="1:25" x14ac:dyDescent="0.15">
      <c r="A116" s="37"/>
      <c r="B116" s="42"/>
      <c r="C116" s="23"/>
      <c r="D116" s="24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6" t="str">
        <f t="shared" si="30"/>
        <v>-</v>
      </c>
      <c r="Q116" s="27" t="str">
        <f t="shared" si="31"/>
        <v>-</v>
      </c>
      <c r="R116" s="28" t="str">
        <f t="shared" si="32"/>
        <v>-</v>
      </c>
      <c r="S116" s="28" t="str">
        <f t="shared" si="33"/>
        <v>-</v>
      </c>
      <c r="T116" s="52" t="str">
        <f t="shared" si="34"/>
        <v>-</v>
      </c>
      <c r="U116" s="29">
        <f t="shared" si="22"/>
        <v>0</v>
      </c>
      <c r="V116" s="29">
        <f t="shared" si="23"/>
        <v>0</v>
      </c>
      <c r="W116" s="5">
        <f t="shared" si="24"/>
        <v>0</v>
      </c>
      <c r="X116" s="32">
        <f t="shared" si="35"/>
        <v>0</v>
      </c>
      <c r="Y116" s="30" t="str">
        <f t="shared" si="36"/>
        <v>対象外</v>
      </c>
    </row>
    <row r="117" spans="1:25" x14ac:dyDescent="0.15">
      <c r="A117" s="33"/>
      <c r="B117" s="45"/>
      <c r="C117" s="34"/>
      <c r="D117" s="35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26" t="str">
        <f t="shared" si="30"/>
        <v>-</v>
      </c>
      <c r="Q117" s="27" t="str">
        <f t="shared" si="31"/>
        <v>-</v>
      </c>
      <c r="R117" s="28" t="str">
        <f t="shared" si="32"/>
        <v>-</v>
      </c>
      <c r="S117" s="28" t="str">
        <f t="shared" si="33"/>
        <v>-</v>
      </c>
      <c r="T117" s="52" t="str">
        <f t="shared" si="34"/>
        <v>-</v>
      </c>
      <c r="U117" s="29">
        <f t="shared" ref="U117:U180" si="37">IF(P117="-",0,IF(OR(D117="buy",D117="sell"),VALUE(SUBSTITUTE(M117," ","")),0))</f>
        <v>0</v>
      </c>
      <c r="V117" s="29">
        <f t="shared" ref="V117:V180" si="38">IF(P117="-",0,IF(OR(D117="buy",D117="sell"),VALUE(SUBSTITUTE(L117," ","")),0))</f>
        <v>0</v>
      </c>
      <c r="W117" s="5">
        <f t="shared" ref="W117:W180" si="39">U117+V117</f>
        <v>0</v>
      </c>
      <c r="X117" s="32">
        <f t="shared" si="35"/>
        <v>0</v>
      </c>
      <c r="Y117" s="30" t="str">
        <f t="shared" si="36"/>
        <v>対象外</v>
      </c>
    </row>
    <row r="118" spans="1:25" x14ac:dyDescent="0.15">
      <c r="A118" s="37"/>
      <c r="B118" s="42"/>
      <c r="C118" s="23"/>
      <c r="D118" s="24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6" t="str">
        <f t="shared" si="30"/>
        <v>-</v>
      </c>
      <c r="Q118" s="27" t="str">
        <f t="shared" si="31"/>
        <v>-</v>
      </c>
      <c r="R118" s="28" t="str">
        <f t="shared" si="32"/>
        <v>-</v>
      </c>
      <c r="S118" s="28" t="str">
        <f t="shared" si="33"/>
        <v>-</v>
      </c>
      <c r="T118" s="52" t="str">
        <f t="shared" si="34"/>
        <v>-</v>
      </c>
      <c r="U118" s="29">
        <f t="shared" si="37"/>
        <v>0</v>
      </c>
      <c r="V118" s="29">
        <f t="shared" si="38"/>
        <v>0</v>
      </c>
      <c r="W118" s="5">
        <f t="shared" si="39"/>
        <v>0</v>
      </c>
      <c r="X118" s="32">
        <f t="shared" si="35"/>
        <v>0</v>
      </c>
      <c r="Y118" s="30" t="str">
        <f t="shared" si="36"/>
        <v>対象外</v>
      </c>
    </row>
    <row r="119" spans="1:25" x14ac:dyDescent="0.15">
      <c r="A119" s="33"/>
      <c r="B119" s="45"/>
      <c r="C119" s="34"/>
      <c r="D119" s="35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26" t="str">
        <f t="shared" si="30"/>
        <v>-</v>
      </c>
      <c r="Q119" s="27" t="str">
        <f t="shared" si="31"/>
        <v>-</v>
      </c>
      <c r="R119" s="28" t="str">
        <f t="shared" si="32"/>
        <v>-</v>
      </c>
      <c r="S119" s="28" t="str">
        <f t="shared" si="33"/>
        <v>-</v>
      </c>
      <c r="T119" s="52" t="str">
        <f t="shared" si="34"/>
        <v>-</v>
      </c>
      <c r="U119" s="29">
        <f t="shared" si="37"/>
        <v>0</v>
      </c>
      <c r="V119" s="29">
        <f t="shared" si="38"/>
        <v>0</v>
      </c>
      <c r="W119" s="5">
        <f t="shared" si="39"/>
        <v>0</v>
      </c>
      <c r="X119" s="32">
        <f t="shared" si="35"/>
        <v>0</v>
      </c>
      <c r="Y119" s="30" t="str">
        <f t="shared" si="36"/>
        <v>対象外</v>
      </c>
    </row>
    <row r="120" spans="1:25" x14ac:dyDescent="0.15">
      <c r="A120" s="37"/>
      <c r="B120" s="42"/>
      <c r="C120" s="23"/>
      <c r="D120" s="24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6" t="str">
        <f t="shared" si="30"/>
        <v>-</v>
      </c>
      <c r="Q120" s="27" t="str">
        <f t="shared" si="31"/>
        <v>-</v>
      </c>
      <c r="R120" s="28" t="str">
        <f t="shared" si="32"/>
        <v>-</v>
      </c>
      <c r="S120" s="28" t="str">
        <f t="shared" si="33"/>
        <v>-</v>
      </c>
      <c r="T120" s="52" t="str">
        <f t="shared" si="34"/>
        <v>-</v>
      </c>
      <c r="U120" s="29">
        <f t="shared" si="37"/>
        <v>0</v>
      </c>
      <c r="V120" s="29">
        <f t="shared" si="38"/>
        <v>0</v>
      </c>
      <c r="W120" s="5">
        <f t="shared" si="39"/>
        <v>0</v>
      </c>
      <c r="X120" s="32">
        <f t="shared" si="35"/>
        <v>0</v>
      </c>
      <c r="Y120" s="30" t="str">
        <f t="shared" si="36"/>
        <v>対象外</v>
      </c>
    </row>
    <row r="121" spans="1:25" x14ac:dyDescent="0.15">
      <c r="A121" s="33"/>
      <c r="B121" s="45"/>
      <c r="C121" s="34"/>
      <c r="D121" s="35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26" t="str">
        <f t="shared" si="30"/>
        <v>-</v>
      </c>
      <c r="Q121" s="27" t="str">
        <f t="shared" si="31"/>
        <v>-</v>
      </c>
      <c r="R121" s="28" t="str">
        <f t="shared" si="32"/>
        <v>-</v>
      </c>
      <c r="S121" s="28" t="str">
        <f t="shared" si="33"/>
        <v>-</v>
      </c>
      <c r="T121" s="52" t="str">
        <f t="shared" si="34"/>
        <v>-</v>
      </c>
      <c r="U121" s="29">
        <f t="shared" si="37"/>
        <v>0</v>
      </c>
      <c r="V121" s="29">
        <f t="shared" si="38"/>
        <v>0</v>
      </c>
      <c r="W121" s="5">
        <f t="shared" si="39"/>
        <v>0</v>
      </c>
      <c r="X121" s="32">
        <f t="shared" si="35"/>
        <v>0</v>
      </c>
      <c r="Y121" s="30" t="str">
        <f t="shared" si="36"/>
        <v>対象外</v>
      </c>
    </row>
    <row r="122" spans="1:25" x14ac:dyDescent="0.15">
      <c r="A122" s="37"/>
      <c r="B122" s="42"/>
      <c r="C122" s="23"/>
      <c r="D122" s="24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6" t="str">
        <f t="shared" si="30"/>
        <v>-</v>
      </c>
      <c r="Q122" s="27" t="str">
        <f t="shared" si="31"/>
        <v>-</v>
      </c>
      <c r="R122" s="28" t="str">
        <f t="shared" si="32"/>
        <v>-</v>
      </c>
      <c r="S122" s="28" t="str">
        <f t="shared" si="33"/>
        <v>-</v>
      </c>
      <c r="T122" s="52" t="str">
        <f t="shared" si="34"/>
        <v>-</v>
      </c>
      <c r="U122" s="29">
        <f t="shared" si="37"/>
        <v>0</v>
      </c>
      <c r="V122" s="29">
        <f t="shared" si="38"/>
        <v>0</v>
      </c>
      <c r="W122" s="5">
        <f t="shared" si="39"/>
        <v>0</v>
      </c>
      <c r="X122" s="32">
        <f t="shared" si="35"/>
        <v>0</v>
      </c>
      <c r="Y122" s="30" t="str">
        <f t="shared" si="36"/>
        <v>対象外</v>
      </c>
    </row>
    <row r="123" spans="1:25" x14ac:dyDescent="0.15">
      <c r="A123" s="33"/>
      <c r="B123" s="45"/>
      <c r="C123" s="34"/>
      <c r="D123" s="35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26" t="str">
        <f t="shared" si="30"/>
        <v>-</v>
      </c>
      <c r="Q123" s="27" t="str">
        <f t="shared" si="31"/>
        <v>-</v>
      </c>
      <c r="R123" s="28" t="str">
        <f t="shared" si="32"/>
        <v>-</v>
      </c>
      <c r="S123" s="28" t="str">
        <f t="shared" si="33"/>
        <v>-</v>
      </c>
      <c r="T123" s="52" t="str">
        <f t="shared" si="34"/>
        <v>-</v>
      </c>
      <c r="U123" s="29">
        <f t="shared" si="37"/>
        <v>0</v>
      </c>
      <c r="V123" s="29">
        <f t="shared" si="38"/>
        <v>0</v>
      </c>
      <c r="W123" s="5">
        <f t="shared" si="39"/>
        <v>0</v>
      </c>
      <c r="X123" s="32">
        <f t="shared" si="35"/>
        <v>0</v>
      </c>
      <c r="Y123" s="30" t="str">
        <f t="shared" si="36"/>
        <v>対象外</v>
      </c>
    </row>
    <row r="124" spans="1:25" x14ac:dyDescent="0.15">
      <c r="A124" s="37"/>
      <c r="B124" s="42"/>
      <c r="C124" s="23"/>
      <c r="D124" s="24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6" t="str">
        <f t="shared" si="30"/>
        <v>-</v>
      </c>
      <c r="Q124" s="27" t="str">
        <f t="shared" si="31"/>
        <v>-</v>
      </c>
      <c r="R124" s="28" t="str">
        <f t="shared" si="32"/>
        <v>-</v>
      </c>
      <c r="S124" s="28" t="str">
        <f t="shared" si="33"/>
        <v>-</v>
      </c>
      <c r="T124" s="52" t="str">
        <f t="shared" si="34"/>
        <v>-</v>
      </c>
      <c r="U124" s="29">
        <f t="shared" si="37"/>
        <v>0</v>
      </c>
      <c r="V124" s="29">
        <f t="shared" si="38"/>
        <v>0</v>
      </c>
      <c r="W124" s="5">
        <f t="shared" si="39"/>
        <v>0</v>
      </c>
      <c r="X124" s="32">
        <f t="shared" si="35"/>
        <v>0</v>
      </c>
      <c r="Y124" s="30" t="str">
        <f t="shared" si="36"/>
        <v>対象外</v>
      </c>
    </row>
    <row r="125" spans="1:25" x14ac:dyDescent="0.15">
      <c r="A125" s="33"/>
      <c r="B125" s="45"/>
      <c r="C125" s="34"/>
      <c r="D125" s="35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26" t="str">
        <f t="shared" si="30"/>
        <v>-</v>
      </c>
      <c r="Q125" s="27" t="str">
        <f t="shared" si="31"/>
        <v>-</v>
      </c>
      <c r="R125" s="28" t="str">
        <f t="shared" si="32"/>
        <v>-</v>
      </c>
      <c r="S125" s="28" t="str">
        <f t="shared" si="33"/>
        <v>-</v>
      </c>
      <c r="T125" s="52" t="str">
        <f t="shared" si="34"/>
        <v>-</v>
      </c>
      <c r="U125" s="29">
        <f t="shared" si="37"/>
        <v>0</v>
      </c>
      <c r="V125" s="29">
        <f t="shared" si="38"/>
        <v>0</v>
      </c>
      <c r="W125" s="5">
        <f t="shared" si="39"/>
        <v>0</v>
      </c>
      <c r="X125" s="32">
        <f t="shared" si="35"/>
        <v>0</v>
      </c>
      <c r="Y125" s="30" t="str">
        <f t="shared" si="36"/>
        <v>対象外</v>
      </c>
    </row>
    <row r="126" spans="1:25" x14ac:dyDescent="0.15">
      <c r="A126" s="37"/>
      <c r="B126" s="42"/>
      <c r="C126" s="23"/>
      <c r="D126" s="24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6" t="str">
        <f t="shared" si="30"/>
        <v>-</v>
      </c>
      <c r="Q126" s="27" t="str">
        <f t="shared" si="31"/>
        <v>-</v>
      </c>
      <c r="R126" s="28" t="str">
        <f t="shared" si="32"/>
        <v>-</v>
      </c>
      <c r="S126" s="28" t="str">
        <f t="shared" si="33"/>
        <v>-</v>
      </c>
      <c r="T126" s="52" t="str">
        <f t="shared" si="34"/>
        <v>-</v>
      </c>
      <c r="U126" s="29">
        <f t="shared" si="37"/>
        <v>0</v>
      </c>
      <c r="V126" s="29">
        <f t="shared" si="38"/>
        <v>0</v>
      </c>
      <c r="W126" s="5">
        <f t="shared" si="39"/>
        <v>0</v>
      </c>
      <c r="X126" s="32">
        <f t="shared" si="35"/>
        <v>0</v>
      </c>
      <c r="Y126" s="30" t="str">
        <f t="shared" si="36"/>
        <v>対象外</v>
      </c>
    </row>
    <row r="127" spans="1:25" x14ac:dyDescent="0.15">
      <c r="A127" s="33"/>
      <c r="B127" s="45"/>
      <c r="C127" s="34"/>
      <c r="D127" s="35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26" t="str">
        <f t="shared" si="30"/>
        <v>-</v>
      </c>
      <c r="Q127" s="27" t="str">
        <f t="shared" si="31"/>
        <v>-</v>
      </c>
      <c r="R127" s="28" t="str">
        <f t="shared" si="32"/>
        <v>-</v>
      </c>
      <c r="S127" s="28" t="str">
        <f t="shared" si="33"/>
        <v>-</v>
      </c>
      <c r="T127" s="52" t="str">
        <f t="shared" si="34"/>
        <v>-</v>
      </c>
      <c r="U127" s="29">
        <f t="shared" si="37"/>
        <v>0</v>
      </c>
      <c r="V127" s="29">
        <f t="shared" si="38"/>
        <v>0</v>
      </c>
      <c r="W127" s="5">
        <f t="shared" si="39"/>
        <v>0</v>
      </c>
      <c r="X127" s="32">
        <f t="shared" si="35"/>
        <v>0</v>
      </c>
      <c r="Y127" s="30" t="str">
        <f t="shared" si="36"/>
        <v>対象外</v>
      </c>
    </row>
    <row r="128" spans="1:25" x14ac:dyDescent="0.15">
      <c r="A128" s="37"/>
      <c r="B128" s="42"/>
      <c r="C128" s="23"/>
      <c r="D128" s="24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6" t="str">
        <f t="shared" si="30"/>
        <v>-</v>
      </c>
      <c r="Q128" s="27" t="str">
        <f t="shared" si="31"/>
        <v>-</v>
      </c>
      <c r="R128" s="28" t="str">
        <f t="shared" si="32"/>
        <v>-</v>
      </c>
      <c r="S128" s="28" t="str">
        <f t="shared" si="33"/>
        <v>-</v>
      </c>
      <c r="T128" s="52" t="str">
        <f t="shared" si="34"/>
        <v>-</v>
      </c>
      <c r="U128" s="29">
        <f t="shared" si="37"/>
        <v>0</v>
      </c>
      <c r="V128" s="29">
        <f t="shared" si="38"/>
        <v>0</v>
      </c>
      <c r="W128" s="5">
        <f t="shared" si="39"/>
        <v>0</v>
      </c>
      <c r="X128" s="32">
        <f t="shared" si="35"/>
        <v>0</v>
      </c>
      <c r="Y128" s="30" t="str">
        <f t="shared" si="36"/>
        <v>対象外</v>
      </c>
    </row>
    <row r="129" spans="1:25" x14ac:dyDescent="0.15">
      <c r="A129" s="33"/>
      <c r="B129" s="45"/>
      <c r="C129" s="34"/>
      <c r="D129" s="35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26" t="str">
        <f t="shared" si="30"/>
        <v>-</v>
      </c>
      <c r="Q129" s="27" t="str">
        <f t="shared" si="31"/>
        <v>-</v>
      </c>
      <c r="R129" s="28" t="str">
        <f t="shared" si="32"/>
        <v>-</v>
      </c>
      <c r="S129" s="28" t="str">
        <f t="shared" si="33"/>
        <v>-</v>
      </c>
      <c r="T129" s="52" t="str">
        <f t="shared" si="34"/>
        <v>-</v>
      </c>
      <c r="U129" s="29">
        <f t="shared" si="37"/>
        <v>0</v>
      </c>
      <c r="V129" s="29">
        <f t="shared" si="38"/>
        <v>0</v>
      </c>
      <c r="W129" s="5">
        <f t="shared" si="39"/>
        <v>0</v>
      </c>
      <c r="X129" s="32">
        <f t="shared" si="35"/>
        <v>0</v>
      </c>
      <c r="Y129" s="30" t="str">
        <f t="shared" si="36"/>
        <v>対象外</v>
      </c>
    </row>
    <row r="130" spans="1:25" x14ac:dyDescent="0.15">
      <c r="A130" s="37"/>
      <c r="B130" s="42"/>
      <c r="C130" s="23"/>
      <c r="D130" s="24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6" t="str">
        <f t="shared" si="30"/>
        <v>-</v>
      </c>
      <c r="Q130" s="27" t="str">
        <f t="shared" si="31"/>
        <v>-</v>
      </c>
      <c r="R130" s="28" t="str">
        <f t="shared" si="32"/>
        <v>-</v>
      </c>
      <c r="S130" s="28" t="str">
        <f t="shared" si="33"/>
        <v>-</v>
      </c>
      <c r="T130" s="52" t="str">
        <f t="shared" si="34"/>
        <v>-</v>
      </c>
      <c r="U130" s="29">
        <f t="shared" si="37"/>
        <v>0</v>
      </c>
      <c r="V130" s="29">
        <f t="shared" si="38"/>
        <v>0</v>
      </c>
      <c r="W130" s="5">
        <f t="shared" si="39"/>
        <v>0</v>
      </c>
      <c r="X130" s="32">
        <f t="shared" si="35"/>
        <v>0</v>
      </c>
      <c r="Y130" s="30" t="str">
        <f t="shared" si="36"/>
        <v>対象外</v>
      </c>
    </row>
    <row r="131" spans="1:25" x14ac:dyDescent="0.15">
      <c r="A131" s="33"/>
      <c r="B131" s="45"/>
      <c r="C131" s="34"/>
      <c r="D131" s="35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26" t="str">
        <f t="shared" si="30"/>
        <v>-</v>
      </c>
      <c r="Q131" s="27" t="str">
        <f t="shared" si="31"/>
        <v>-</v>
      </c>
      <c r="R131" s="28" t="str">
        <f t="shared" si="32"/>
        <v>-</v>
      </c>
      <c r="S131" s="28" t="str">
        <f t="shared" si="33"/>
        <v>-</v>
      </c>
      <c r="T131" s="52" t="str">
        <f t="shared" si="34"/>
        <v>-</v>
      </c>
      <c r="U131" s="29">
        <f t="shared" si="37"/>
        <v>0</v>
      </c>
      <c r="V131" s="29">
        <f t="shared" si="38"/>
        <v>0</v>
      </c>
      <c r="W131" s="5">
        <f t="shared" si="39"/>
        <v>0</v>
      </c>
      <c r="X131" s="32">
        <f t="shared" si="35"/>
        <v>0</v>
      </c>
      <c r="Y131" s="30" t="str">
        <f t="shared" si="36"/>
        <v>対象外</v>
      </c>
    </row>
    <row r="132" spans="1:25" x14ac:dyDescent="0.15">
      <c r="A132" s="37"/>
      <c r="B132" s="42"/>
      <c r="C132" s="23"/>
      <c r="D132" s="24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6" t="str">
        <f t="shared" si="30"/>
        <v>-</v>
      </c>
      <c r="Q132" s="27" t="str">
        <f t="shared" si="31"/>
        <v>-</v>
      </c>
      <c r="R132" s="28" t="str">
        <f t="shared" si="32"/>
        <v>-</v>
      </c>
      <c r="S132" s="28" t="str">
        <f t="shared" si="33"/>
        <v>-</v>
      </c>
      <c r="T132" s="52" t="str">
        <f t="shared" si="34"/>
        <v>-</v>
      </c>
      <c r="U132" s="29">
        <f t="shared" si="37"/>
        <v>0</v>
      </c>
      <c r="V132" s="29">
        <f t="shared" si="38"/>
        <v>0</v>
      </c>
      <c r="W132" s="5">
        <f t="shared" si="39"/>
        <v>0</v>
      </c>
      <c r="X132" s="32">
        <f t="shared" si="35"/>
        <v>0</v>
      </c>
      <c r="Y132" s="30" t="str">
        <f t="shared" si="36"/>
        <v>対象外</v>
      </c>
    </row>
    <row r="133" spans="1:25" x14ac:dyDescent="0.15">
      <c r="A133" s="33"/>
      <c r="B133" s="45"/>
      <c r="C133" s="34"/>
      <c r="D133" s="35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26" t="str">
        <f t="shared" si="30"/>
        <v>-</v>
      </c>
      <c r="Q133" s="27" t="str">
        <f t="shared" si="31"/>
        <v>-</v>
      </c>
      <c r="R133" s="28" t="str">
        <f t="shared" si="32"/>
        <v>-</v>
      </c>
      <c r="S133" s="28" t="str">
        <f t="shared" si="33"/>
        <v>-</v>
      </c>
      <c r="T133" s="52" t="str">
        <f t="shared" si="34"/>
        <v>-</v>
      </c>
      <c r="U133" s="29">
        <f t="shared" si="37"/>
        <v>0</v>
      </c>
      <c r="V133" s="29">
        <f t="shared" si="38"/>
        <v>0</v>
      </c>
      <c r="W133" s="5">
        <f t="shared" si="39"/>
        <v>0</v>
      </c>
      <c r="X133" s="32">
        <f t="shared" si="35"/>
        <v>0</v>
      </c>
      <c r="Y133" s="30" t="str">
        <f t="shared" si="36"/>
        <v>対象外</v>
      </c>
    </row>
    <row r="134" spans="1:25" x14ac:dyDescent="0.15">
      <c r="A134" s="37"/>
      <c r="B134" s="42"/>
      <c r="C134" s="23"/>
      <c r="D134" s="24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6" t="str">
        <f t="shared" si="30"/>
        <v>-</v>
      </c>
      <c r="Q134" s="27" t="str">
        <f t="shared" si="31"/>
        <v>-</v>
      </c>
      <c r="R134" s="28" t="str">
        <f t="shared" si="32"/>
        <v>-</v>
      </c>
      <c r="S134" s="28" t="str">
        <f t="shared" si="33"/>
        <v>-</v>
      </c>
      <c r="T134" s="52" t="str">
        <f t="shared" si="34"/>
        <v>-</v>
      </c>
      <c r="U134" s="29">
        <f t="shared" si="37"/>
        <v>0</v>
      </c>
      <c r="V134" s="29">
        <f t="shared" si="38"/>
        <v>0</v>
      </c>
      <c r="W134" s="5">
        <f t="shared" si="39"/>
        <v>0</v>
      </c>
      <c r="X134" s="32">
        <f t="shared" si="35"/>
        <v>0</v>
      </c>
      <c r="Y134" s="30" t="str">
        <f t="shared" si="36"/>
        <v>対象外</v>
      </c>
    </row>
    <row r="135" spans="1:25" x14ac:dyDescent="0.15">
      <c r="A135" s="33"/>
      <c r="B135" s="45"/>
      <c r="C135" s="34"/>
      <c r="D135" s="35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26" t="str">
        <f t="shared" si="30"/>
        <v>-</v>
      </c>
      <c r="Q135" s="27" t="str">
        <f t="shared" si="31"/>
        <v>-</v>
      </c>
      <c r="R135" s="28" t="str">
        <f t="shared" si="32"/>
        <v>-</v>
      </c>
      <c r="S135" s="28" t="str">
        <f t="shared" si="33"/>
        <v>-</v>
      </c>
      <c r="T135" s="52" t="str">
        <f t="shared" si="34"/>
        <v>-</v>
      </c>
      <c r="U135" s="29">
        <f t="shared" si="37"/>
        <v>0</v>
      </c>
      <c r="V135" s="29">
        <f t="shared" si="38"/>
        <v>0</v>
      </c>
      <c r="W135" s="5">
        <f t="shared" si="39"/>
        <v>0</v>
      </c>
      <c r="X135" s="32">
        <f t="shared" si="35"/>
        <v>0</v>
      </c>
      <c r="Y135" s="30" t="str">
        <f t="shared" si="36"/>
        <v>対象外</v>
      </c>
    </row>
    <row r="136" spans="1:25" x14ac:dyDescent="0.15">
      <c r="A136" s="37"/>
      <c r="B136" s="42"/>
      <c r="C136" s="23"/>
      <c r="D136" s="24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6" t="str">
        <f t="shared" si="30"/>
        <v>-</v>
      </c>
      <c r="Q136" s="27" t="str">
        <f t="shared" si="31"/>
        <v>-</v>
      </c>
      <c r="R136" s="28" t="str">
        <f t="shared" si="32"/>
        <v>-</v>
      </c>
      <c r="S136" s="28" t="str">
        <f t="shared" si="33"/>
        <v>-</v>
      </c>
      <c r="T136" s="52" t="str">
        <f t="shared" si="34"/>
        <v>-</v>
      </c>
      <c r="U136" s="29">
        <f t="shared" si="37"/>
        <v>0</v>
      </c>
      <c r="V136" s="29">
        <f t="shared" si="38"/>
        <v>0</v>
      </c>
      <c r="W136" s="5">
        <f t="shared" si="39"/>
        <v>0</v>
      </c>
      <c r="X136" s="32">
        <f t="shared" si="35"/>
        <v>0</v>
      </c>
      <c r="Y136" s="30" t="str">
        <f t="shared" si="36"/>
        <v>対象外</v>
      </c>
    </row>
    <row r="137" spans="1:25" x14ac:dyDescent="0.15">
      <c r="A137" s="33"/>
      <c r="B137" s="45"/>
      <c r="C137" s="34"/>
      <c r="D137" s="35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26" t="str">
        <f t="shared" si="30"/>
        <v>-</v>
      </c>
      <c r="Q137" s="27" t="str">
        <f t="shared" si="31"/>
        <v>-</v>
      </c>
      <c r="R137" s="28" t="str">
        <f t="shared" si="32"/>
        <v>-</v>
      </c>
      <c r="S137" s="28" t="str">
        <f t="shared" si="33"/>
        <v>-</v>
      </c>
      <c r="T137" s="52" t="str">
        <f t="shared" si="34"/>
        <v>-</v>
      </c>
      <c r="U137" s="29">
        <f t="shared" si="37"/>
        <v>0</v>
      </c>
      <c r="V137" s="29">
        <f t="shared" si="38"/>
        <v>0</v>
      </c>
      <c r="W137" s="5">
        <f t="shared" si="39"/>
        <v>0</v>
      </c>
      <c r="X137" s="32">
        <f t="shared" si="35"/>
        <v>0</v>
      </c>
      <c r="Y137" s="30" t="str">
        <f t="shared" si="36"/>
        <v>対象外</v>
      </c>
    </row>
    <row r="138" spans="1:25" x14ac:dyDescent="0.15">
      <c r="A138" s="37"/>
      <c r="B138" s="42"/>
      <c r="C138" s="23"/>
      <c r="D138" s="24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6" t="str">
        <f t="shared" si="30"/>
        <v>-</v>
      </c>
      <c r="Q138" s="27" t="str">
        <f t="shared" si="31"/>
        <v>-</v>
      </c>
      <c r="R138" s="28" t="str">
        <f t="shared" si="32"/>
        <v>-</v>
      </c>
      <c r="S138" s="28" t="str">
        <f t="shared" si="33"/>
        <v>-</v>
      </c>
      <c r="T138" s="52" t="str">
        <f t="shared" si="34"/>
        <v>-</v>
      </c>
      <c r="U138" s="29">
        <f t="shared" si="37"/>
        <v>0</v>
      </c>
      <c r="V138" s="29">
        <f t="shared" si="38"/>
        <v>0</v>
      </c>
      <c r="W138" s="5">
        <f t="shared" si="39"/>
        <v>0</v>
      </c>
      <c r="X138" s="32">
        <f t="shared" si="35"/>
        <v>0</v>
      </c>
      <c r="Y138" s="30" t="str">
        <f t="shared" si="36"/>
        <v>対象外</v>
      </c>
    </row>
    <row r="139" spans="1:25" x14ac:dyDescent="0.15">
      <c r="A139" s="33"/>
      <c r="B139" s="45"/>
      <c r="C139" s="34"/>
      <c r="D139" s="35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26" t="str">
        <f t="shared" si="30"/>
        <v>-</v>
      </c>
      <c r="Q139" s="27" t="str">
        <f t="shared" si="31"/>
        <v>-</v>
      </c>
      <c r="R139" s="28" t="str">
        <f t="shared" si="32"/>
        <v>-</v>
      </c>
      <c r="S139" s="28" t="str">
        <f t="shared" si="33"/>
        <v>-</v>
      </c>
      <c r="T139" s="52" t="str">
        <f t="shared" si="34"/>
        <v>-</v>
      </c>
      <c r="U139" s="29">
        <f t="shared" si="37"/>
        <v>0</v>
      </c>
      <c r="V139" s="29">
        <f t="shared" si="38"/>
        <v>0</v>
      </c>
      <c r="W139" s="5">
        <f t="shared" si="39"/>
        <v>0</v>
      </c>
      <c r="X139" s="32">
        <f t="shared" si="35"/>
        <v>0</v>
      </c>
      <c r="Y139" s="30" t="str">
        <f t="shared" si="36"/>
        <v>対象外</v>
      </c>
    </row>
    <row r="140" spans="1:25" x14ac:dyDescent="0.15">
      <c r="A140" s="37"/>
      <c r="B140" s="42"/>
      <c r="C140" s="23"/>
      <c r="D140" s="24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6" t="str">
        <f t="shared" si="30"/>
        <v>-</v>
      </c>
      <c r="Q140" s="27" t="str">
        <f t="shared" si="31"/>
        <v>-</v>
      </c>
      <c r="R140" s="28" t="str">
        <f t="shared" si="32"/>
        <v>-</v>
      </c>
      <c r="S140" s="28" t="str">
        <f t="shared" si="33"/>
        <v>-</v>
      </c>
      <c r="T140" s="52" t="str">
        <f t="shared" si="34"/>
        <v>-</v>
      </c>
      <c r="U140" s="29">
        <f t="shared" si="37"/>
        <v>0</v>
      </c>
      <c r="V140" s="29">
        <f t="shared" si="38"/>
        <v>0</v>
      </c>
      <c r="W140" s="5">
        <f t="shared" si="39"/>
        <v>0</v>
      </c>
      <c r="X140" s="32">
        <f t="shared" si="35"/>
        <v>0</v>
      </c>
      <c r="Y140" s="30" t="str">
        <f t="shared" si="36"/>
        <v>対象外</v>
      </c>
    </row>
    <row r="141" spans="1:25" x14ac:dyDescent="0.15">
      <c r="A141" s="33"/>
      <c r="B141" s="45"/>
      <c r="C141" s="34"/>
      <c r="D141" s="35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26" t="str">
        <f t="shared" si="30"/>
        <v>-</v>
      </c>
      <c r="Q141" s="27" t="str">
        <f t="shared" si="31"/>
        <v>-</v>
      </c>
      <c r="R141" s="28" t="str">
        <f t="shared" si="32"/>
        <v>-</v>
      </c>
      <c r="S141" s="28" t="str">
        <f t="shared" si="33"/>
        <v>-</v>
      </c>
      <c r="T141" s="52" t="str">
        <f t="shared" si="34"/>
        <v>-</v>
      </c>
      <c r="U141" s="29">
        <f t="shared" si="37"/>
        <v>0</v>
      </c>
      <c r="V141" s="29">
        <f t="shared" si="38"/>
        <v>0</v>
      </c>
      <c r="W141" s="5">
        <f t="shared" si="39"/>
        <v>0</v>
      </c>
      <c r="X141" s="32">
        <f t="shared" si="35"/>
        <v>0</v>
      </c>
      <c r="Y141" s="30" t="str">
        <f t="shared" si="36"/>
        <v>対象外</v>
      </c>
    </row>
    <row r="142" spans="1:25" x14ac:dyDescent="0.15">
      <c r="A142" s="37"/>
      <c r="B142" s="42"/>
      <c r="C142" s="23"/>
      <c r="D142" s="24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6" t="str">
        <f t="shared" si="30"/>
        <v>-</v>
      </c>
      <c r="Q142" s="27" t="str">
        <f t="shared" si="31"/>
        <v>-</v>
      </c>
      <c r="R142" s="28" t="str">
        <f t="shared" si="32"/>
        <v>-</v>
      </c>
      <c r="S142" s="28" t="str">
        <f t="shared" si="33"/>
        <v>-</v>
      </c>
      <c r="T142" s="52" t="str">
        <f t="shared" si="34"/>
        <v>-</v>
      </c>
      <c r="U142" s="29">
        <f t="shared" si="37"/>
        <v>0</v>
      </c>
      <c r="V142" s="29">
        <f t="shared" si="38"/>
        <v>0</v>
      </c>
      <c r="W142" s="5">
        <f t="shared" si="39"/>
        <v>0</v>
      </c>
      <c r="X142" s="32">
        <f t="shared" si="35"/>
        <v>0</v>
      </c>
      <c r="Y142" s="30" t="str">
        <f t="shared" si="36"/>
        <v>対象外</v>
      </c>
    </row>
    <row r="143" spans="1:25" x14ac:dyDescent="0.15">
      <c r="A143" s="33"/>
      <c r="B143" s="45"/>
      <c r="C143" s="34"/>
      <c r="D143" s="35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26" t="str">
        <f t="shared" si="30"/>
        <v>-</v>
      </c>
      <c r="Q143" s="27" t="str">
        <f t="shared" si="31"/>
        <v>-</v>
      </c>
      <c r="R143" s="28" t="str">
        <f t="shared" si="32"/>
        <v>-</v>
      </c>
      <c r="S143" s="28" t="str">
        <f t="shared" si="33"/>
        <v>-</v>
      </c>
      <c r="T143" s="52" t="str">
        <f t="shared" si="34"/>
        <v>-</v>
      </c>
      <c r="U143" s="29">
        <f t="shared" si="37"/>
        <v>0</v>
      </c>
      <c r="V143" s="29">
        <f t="shared" si="38"/>
        <v>0</v>
      </c>
      <c r="W143" s="5">
        <f t="shared" si="39"/>
        <v>0</v>
      </c>
      <c r="X143" s="32">
        <f t="shared" si="35"/>
        <v>0</v>
      </c>
      <c r="Y143" s="30" t="str">
        <f t="shared" si="36"/>
        <v>対象外</v>
      </c>
    </row>
    <row r="144" spans="1:25" x14ac:dyDescent="0.15">
      <c r="A144" s="37"/>
      <c r="B144" s="42"/>
      <c r="C144" s="23"/>
      <c r="D144" s="24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6" t="str">
        <f t="shared" si="30"/>
        <v>-</v>
      </c>
      <c r="Q144" s="27" t="str">
        <f t="shared" si="31"/>
        <v>-</v>
      </c>
      <c r="R144" s="28" t="str">
        <f t="shared" si="32"/>
        <v>-</v>
      </c>
      <c r="S144" s="28" t="str">
        <f t="shared" si="33"/>
        <v>-</v>
      </c>
      <c r="T144" s="52" t="str">
        <f t="shared" si="34"/>
        <v>-</v>
      </c>
      <c r="U144" s="29">
        <f t="shared" si="37"/>
        <v>0</v>
      </c>
      <c r="V144" s="29">
        <f t="shared" si="38"/>
        <v>0</v>
      </c>
      <c r="W144" s="5">
        <f t="shared" si="39"/>
        <v>0</v>
      </c>
      <c r="X144" s="32">
        <f t="shared" si="35"/>
        <v>0</v>
      </c>
      <c r="Y144" s="30" t="str">
        <f t="shared" si="36"/>
        <v>対象外</v>
      </c>
    </row>
    <row r="145" spans="1:25" x14ac:dyDescent="0.15">
      <c r="A145" s="33"/>
      <c r="B145" s="45"/>
      <c r="C145" s="34"/>
      <c r="D145" s="35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26" t="str">
        <f t="shared" si="30"/>
        <v>-</v>
      </c>
      <c r="Q145" s="27" t="str">
        <f t="shared" si="31"/>
        <v>-</v>
      </c>
      <c r="R145" s="28" t="str">
        <f t="shared" si="32"/>
        <v>-</v>
      </c>
      <c r="S145" s="28" t="str">
        <f t="shared" si="33"/>
        <v>-</v>
      </c>
      <c r="T145" s="52" t="str">
        <f t="shared" si="34"/>
        <v>-</v>
      </c>
      <c r="U145" s="29">
        <f t="shared" si="37"/>
        <v>0</v>
      </c>
      <c r="V145" s="29">
        <f t="shared" si="38"/>
        <v>0</v>
      </c>
      <c r="W145" s="5">
        <f t="shared" si="39"/>
        <v>0</v>
      </c>
      <c r="X145" s="32">
        <f t="shared" si="35"/>
        <v>0</v>
      </c>
      <c r="Y145" s="30" t="str">
        <f t="shared" si="36"/>
        <v>対象外</v>
      </c>
    </row>
    <row r="146" spans="1:25" x14ac:dyDescent="0.15">
      <c r="A146" s="37"/>
      <c r="B146" s="42"/>
      <c r="C146" s="23"/>
      <c r="D146" s="24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6" t="str">
        <f t="shared" si="30"/>
        <v>-</v>
      </c>
      <c r="Q146" s="27" t="str">
        <f t="shared" si="31"/>
        <v>-</v>
      </c>
      <c r="R146" s="28" t="str">
        <f t="shared" si="32"/>
        <v>-</v>
      </c>
      <c r="S146" s="28" t="str">
        <f t="shared" si="33"/>
        <v>-</v>
      </c>
      <c r="T146" s="52" t="str">
        <f t="shared" si="34"/>
        <v>-</v>
      </c>
      <c r="U146" s="29">
        <f t="shared" si="37"/>
        <v>0</v>
      </c>
      <c r="V146" s="29">
        <f t="shared" si="38"/>
        <v>0</v>
      </c>
      <c r="W146" s="5">
        <f t="shared" si="39"/>
        <v>0</v>
      </c>
      <c r="X146" s="32">
        <f t="shared" si="35"/>
        <v>0</v>
      </c>
      <c r="Y146" s="30" t="str">
        <f t="shared" si="36"/>
        <v>対象外</v>
      </c>
    </row>
    <row r="147" spans="1:25" x14ac:dyDescent="0.15">
      <c r="A147" s="33"/>
      <c r="B147" s="45"/>
      <c r="C147" s="34"/>
      <c r="D147" s="35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26" t="str">
        <f t="shared" si="30"/>
        <v>-</v>
      </c>
      <c r="Q147" s="27" t="str">
        <f t="shared" si="31"/>
        <v>-</v>
      </c>
      <c r="R147" s="28" t="str">
        <f t="shared" si="32"/>
        <v>-</v>
      </c>
      <c r="S147" s="28" t="str">
        <f t="shared" si="33"/>
        <v>-</v>
      </c>
      <c r="T147" s="52" t="str">
        <f t="shared" si="34"/>
        <v>-</v>
      </c>
      <c r="U147" s="29">
        <f t="shared" si="37"/>
        <v>0</v>
      </c>
      <c r="V147" s="29">
        <f t="shared" si="38"/>
        <v>0</v>
      </c>
      <c r="W147" s="5">
        <f t="shared" si="39"/>
        <v>0</v>
      </c>
      <c r="X147" s="32">
        <f t="shared" si="35"/>
        <v>0</v>
      </c>
      <c r="Y147" s="30" t="str">
        <f t="shared" si="36"/>
        <v>対象外</v>
      </c>
    </row>
    <row r="148" spans="1:25" x14ac:dyDescent="0.15">
      <c r="A148" s="37"/>
      <c r="B148" s="42"/>
      <c r="C148" s="23"/>
      <c r="D148" s="24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6" t="str">
        <f t="shared" si="30"/>
        <v>-</v>
      </c>
      <c r="Q148" s="27" t="str">
        <f t="shared" si="31"/>
        <v>-</v>
      </c>
      <c r="R148" s="28" t="str">
        <f t="shared" si="32"/>
        <v>-</v>
      </c>
      <c r="S148" s="28" t="str">
        <f t="shared" si="33"/>
        <v>-</v>
      </c>
      <c r="T148" s="52" t="str">
        <f t="shared" si="34"/>
        <v>-</v>
      </c>
      <c r="U148" s="29">
        <f t="shared" si="37"/>
        <v>0</v>
      </c>
      <c r="V148" s="29">
        <f t="shared" si="38"/>
        <v>0</v>
      </c>
      <c r="W148" s="5">
        <f t="shared" si="39"/>
        <v>0</v>
      </c>
      <c r="X148" s="32">
        <f t="shared" si="35"/>
        <v>0</v>
      </c>
      <c r="Y148" s="30" t="str">
        <f t="shared" si="36"/>
        <v>対象外</v>
      </c>
    </row>
    <row r="149" spans="1:25" x14ac:dyDescent="0.15">
      <c r="A149" s="33"/>
      <c r="B149" s="45"/>
      <c r="C149" s="34"/>
      <c r="D149" s="35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26" t="str">
        <f t="shared" si="30"/>
        <v>-</v>
      </c>
      <c r="Q149" s="27" t="str">
        <f t="shared" si="31"/>
        <v>-</v>
      </c>
      <c r="R149" s="28" t="str">
        <f t="shared" si="32"/>
        <v>-</v>
      </c>
      <c r="S149" s="28" t="str">
        <f t="shared" si="33"/>
        <v>-</v>
      </c>
      <c r="T149" s="52" t="str">
        <f t="shared" si="34"/>
        <v>-</v>
      </c>
      <c r="U149" s="29">
        <f t="shared" si="37"/>
        <v>0</v>
      </c>
      <c r="V149" s="29">
        <f t="shared" si="38"/>
        <v>0</v>
      </c>
      <c r="W149" s="5">
        <f t="shared" si="39"/>
        <v>0</v>
      </c>
      <c r="X149" s="32">
        <f t="shared" si="35"/>
        <v>0</v>
      </c>
      <c r="Y149" s="30" t="str">
        <f t="shared" si="36"/>
        <v>対象外</v>
      </c>
    </row>
    <row r="150" spans="1:25" x14ac:dyDescent="0.15">
      <c r="A150" s="37"/>
      <c r="B150" s="42"/>
      <c r="C150" s="23"/>
      <c r="D150" s="24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6" t="str">
        <f t="shared" si="30"/>
        <v>-</v>
      </c>
      <c r="Q150" s="27" t="str">
        <f t="shared" si="31"/>
        <v>-</v>
      </c>
      <c r="R150" s="28" t="str">
        <f t="shared" si="32"/>
        <v>-</v>
      </c>
      <c r="S150" s="28" t="str">
        <f t="shared" si="33"/>
        <v>-</v>
      </c>
      <c r="T150" s="52" t="str">
        <f t="shared" si="34"/>
        <v>-</v>
      </c>
      <c r="U150" s="29">
        <f t="shared" si="37"/>
        <v>0</v>
      </c>
      <c r="V150" s="29">
        <f t="shared" si="38"/>
        <v>0</v>
      </c>
      <c r="W150" s="5">
        <f t="shared" si="39"/>
        <v>0</v>
      </c>
      <c r="X150" s="32">
        <f t="shared" si="35"/>
        <v>0</v>
      </c>
      <c r="Y150" s="30" t="str">
        <f t="shared" si="36"/>
        <v>対象外</v>
      </c>
    </row>
    <row r="151" spans="1:25" x14ac:dyDescent="0.15">
      <c r="A151" s="33"/>
      <c r="B151" s="45"/>
      <c r="C151" s="34"/>
      <c r="D151" s="35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26" t="str">
        <f t="shared" si="30"/>
        <v>-</v>
      </c>
      <c r="Q151" s="27" t="str">
        <f t="shared" si="31"/>
        <v>-</v>
      </c>
      <c r="R151" s="28" t="str">
        <f t="shared" si="32"/>
        <v>-</v>
      </c>
      <c r="S151" s="28" t="str">
        <f t="shared" si="33"/>
        <v>-</v>
      </c>
      <c r="T151" s="52" t="str">
        <f t="shared" si="34"/>
        <v>-</v>
      </c>
      <c r="U151" s="29">
        <f t="shared" si="37"/>
        <v>0</v>
      </c>
      <c r="V151" s="29">
        <f t="shared" si="38"/>
        <v>0</v>
      </c>
      <c r="W151" s="5">
        <f t="shared" si="39"/>
        <v>0</v>
      </c>
      <c r="X151" s="32">
        <f t="shared" si="35"/>
        <v>0</v>
      </c>
      <c r="Y151" s="30" t="str">
        <f t="shared" si="36"/>
        <v>対象外</v>
      </c>
    </row>
    <row r="152" spans="1:25" x14ac:dyDescent="0.15">
      <c r="A152" s="37"/>
      <c r="B152" s="42"/>
      <c r="C152" s="23"/>
      <c r="D152" s="24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6" t="str">
        <f t="shared" si="30"/>
        <v>-</v>
      </c>
      <c r="Q152" s="27" t="str">
        <f t="shared" si="31"/>
        <v>-</v>
      </c>
      <c r="R152" s="28" t="str">
        <f t="shared" si="32"/>
        <v>-</v>
      </c>
      <c r="S152" s="28" t="str">
        <f t="shared" si="33"/>
        <v>-</v>
      </c>
      <c r="T152" s="52" t="str">
        <f t="shared" si="34"/>
        <v>-</v>
      </c>
      <c r="U152" s="29">
        <f t="shared" si="37"/>
        <v>0</v>
      </c>
      <c r="V152" s="29">
        <f t="shared" si="38"/>
        <v>0</v>
      </c>
      <c r="W152" s="5">
        <f t="shared" si="39"/>
        <v>0</v>
      </c>
      <c r="X152" s="32">
        <f t="shared" si="35"/>
        <v>0</v>
      </c>
      <c r="Y152" s="30" t="str">
        <f t="shared" si="36"/>
        <v>対象外</v>
      </c>
    </row>
    <row r="153" spans="1:25" x14ac:dyDescent="0.15">
      <c r="A153" s="33"/>
      <c r="B153" s="45"/>
      <c r="C153" s="34"/>
      <c r="D153" s="35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26" t="str">
        <f t="shared" si="30"/>
        <v>-</v>
      </c>
      <c r="Q153" s="27" t="str">
        <f t="shared" si="31"/>
        <v>-</v>
      </c>
      <c r="R153" s="28" t="str">
        <f t="shared" si="32"/>
        <v>-</v>
      </c>
      <c r="S153" s="28" t="str">
        <f t="shared" si="33"/>
        <v>-</v>
      </c>
      <c r="T153" s="52" t="str">
        <f t="shared" si="34"/>
        <v>-</v>
      </c>
      <c r="U153" s="29">
        <f t="shared" si="37"/>
        <v>0</v>
      </c>
      <c r="V153" s="29">
        <f t="shared" si="38"/>
        <v>0</v>
      </c>
      <c r="W153" s="5">
        <f t="shared" si="39"/>
        <v>0</v>
      </c>
      <c r="X153" s="32">
        <f t="shared" si="35"/>
        <v>0</v>
      </c>
      <c r="Y153" s="30" t="str">
        <f t="shared" si="36"/>
        <v>対象外</v>
      </c>
    </row>
    <row r="154" spans="1:25" x14ac:dyDescent="0.15">
      <c r="A154" s="37"/>
      <c r="B154" s="42"/>
      <c r="C154" s="23"/>
      <c r="D154" s="24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6" t="str">
        <f t="shared" si="30"/>
        <v>-</v>
      </c>
      <c r="Q154" s="27" t="str">
        <f t="shared" si="31"/>
        <v>-</v>
      </c>
      <c r="R154" s="28" t="str">
        <f t="shared" si="32"/>
        <v>-</v>
      </c>
      <c r="S154" s="28" t="str">
        <f t="shared" si="33"/>
        <v>-</v>
      </c>
      <c r="T154" s="52" t="str">
        <f t="shared" si="34"/>
        <v>-</v>
      </c>
      <c r="U154" s="29">
        <f t="shared" si="37"/>
        <v>0</v>
      </c>
      <c r="V154" s="29">
        <f t="shared" si="38"/>
        <v>0</v>
      </c>
      <c r="W154" s="5">
        <f t="shared" si="39"/>
        <v>0</v>
      </c>
      <c r="X154" s="32">
        <f t="shared" si="35"/>
        <v>0</v>
      </c>
      <c r="Y154" s="30" t="str">
        <f t="shared" si="36"/>
        <v>対象外</v>
      </c>
    </row>
    <row r="155" spans="1:25" x14ac:dyDescent="0.15">
      <c r="A155" s="33"/>
      <c r="B155" s="45"/>
      <c r="C155" s="34"/>
      <c r="D155" s="35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26" t="str">
        <f t="shared" si="30"/>
        <v>-</v>
      </c>
      <c r="Q155" s="27" t="str">
        <f t="shared" si="31"/>
        <v>-</v>
      </c>
      <c r="R155" s="28" t="str">
        <f t="shared" si="32"/>
        <v>-</v>
      </c>
      <c r="S155" s="28" t="str">
        <f t="shared" si="33"/>
        <v>-</v>
      </c>
      <c r="T155" s="52" t="str">
        <f t="shared" si="34"/>
        <v>-</v>
      </c>
      <c r="U155" s="29">
        <f t="shared" si="37"/>
        <v>0</v>
      </c>
      <c r="V155" s="29">
        <f t="shared" si="38"/>
        <v>0</v>
      </c>
      <c r="W155" s="5">
        <f t="shared" si="39"/>
        <v>0</v>
      </c>
      <c r="X155" s="32">
        <f t="shared" si="35"/>
        <v>0</v>
      </c>
      <c r="Y155" s="30" t="str">
        <f t="shared" si="36"/>
        <v>対象外</v>
      </c>
    </row>
    <row r="156" spans="1:25" x14ac:dyDescent="0.15">
      <c r="A156" s="37"/>
      <c r="B156" s="42"/>
      <c r="C156" s="23"/>
      <c r="D156" s="24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6" t="str">
        <f t="shared" si="30"/>
        <v>-</v>
      </c>
      <c r="Q156" s="27" t="str">
        <f t="shared" si="31"/>
        <v>-</v>
      </c>
      <c r="R156" s="28" t="str">
        <f t="shared" si="32"/>
        <v>-</v>
      </c>
      <c r="S156" s="28" t="str">
        <f t="shared" si="33"/>
        <v>-</v>
      </c>
      <c r="T156" s="52" t="str">
        <f t="shared" si="34"/>
        <v>-</v>
      </c>
      <c r="U156" s="29">
        <f t="shared" si="37"/>
        <v>0</v>
      </c>
      <c r="V156" s="29">
        <f t="shared" si="38"/>
        <v>0</v>
      </c>
      <c r="W156" s="5">
        <f t="shared" si="39"/>
        <v>0</v>
      </c>
      <c r="X156" s="32">
        <f t="shared" si="35"/>
        <v>0</v>
      </c>
      <c r="Y156" s="30" t="str">
        <f t="shared" si="36"/>
        <v>対象外</v>
      </c>
    </row>
    <row r="157" spans="1:25" x14ac:dyDescent="0.15">
      <c r="A157" s="33"/>
      <c r="B157" s="45"/>
      <c r="C157" s="34"/>
      <c r="D157" s="35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26" t="str">
        <f t="shared" si="30"/>
        <v>-</v>
      </c>
      <c r="Q157" s="27" t="str">
        <f t="shared" si="31"/>
        <v>-</v>
      </c>
      <c r="R157" s="28" t="str">
        <f t="shared" si="32"/>
        <v>-</v>
      </c>
      <c r="S157" s="28" t="str">
        <f t="shared" si="33"/>
        <v>-</v>
      </c>
      <c r="T157" s="52" t="str">
        <f t="shared" si="34"/>
        <v>-</v>
      </c>
      <c r="U157" s="29">
        <f t="shared" si="37"/>
        <v>0</v>
      </c>
      <c r="V157" s="29">
        <f t="shared" si="38"/>
        <v>0</v>
      </c>
      <c r="W157" s="5">
        <f t="shared" si="39"/>
        <v>0</v>
      </c>
      <c r="X157" s="32">
        <f t="shared" si="35"/>
        <v>0</v>
      </c>
      <c r="Y157" s="30" t="str">
        <f t="shared" si="36"/>
        <v>対象外</v>
      </c>
    </row>
    <row r="158" spans="1:25" x14ac:dyDescent="0.15">
      <c r="A158" s="37"/>
      <c r="B158" s="42"/>
      <c r="C158" s="23"/>
      <c r="D158" s="24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6" t="str">
        <f t="shared" si="30"/>
        <v>-</v>
      </c>
      <c r="Q158" s="27" t="str">
        <f t="shared" si="31"/>
        <v>-</v>
      </c>
      <c r="R158" s="28" t="str">
        <f t="shared" si="32"/>
        <v>-</v>
      </c>
      <c r="S158" s="28" t="str">
        <f t="shared" si="33"/>
        <v>-</v>
      </c>
      <c r="T158" s="52" t="str">
        <f t="shared" si="34"/>
        <v>-</v>
      </c>
      <c r="U158" s="29">
        <f t="shared" si="37"/>
        <v>0</v>
      </c>
      <c r="V158" s="29">
        <f t="shared" si="38"/>
        <v>0</v>
      </c>
      <c r="W158" s="5">
        <f t="shared" si="39"/>
        <v>0</v>
      </c>
      <c r="X158" s="32">
        <f t="shared" si="35"/>
        <v>0</v>
      </c>
      <c r="Y158" s="30" t="str">
        <f t="shared" si="36"/>
        <v>対象外</v>
      </c>
    </row>
    <row r="159" spans="1:25" x14ac:dyDescent="0.15">
      <c r="A159" s="33"/>
      <c r="B159" s="45"/>
      <c r="C159" s="34"/>
      <c r="D159" s="35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26" t="str">
        <f t="shared" si="30"/>
        <v>-</v>
      </c>
      <c r="Q159" s="27" t="str">
        <f t="shared" si="31"/>
        <v>-</v>
      </c>
      <c r="R159" s="28" t="str">
        <f t="shared" si="32"/>
        <v>-</v>
      </c>
      <c r="S159" s="28" t="str">
        <f t="shared" si="33"/>
        <v>-</v>
      </c>
      <c r="T159" s="52" t="str">
        <f t="shared" si="34"/>
        <v>-</v>
      </c>
      <c r="U159" s="29">
        <f t="shared" si="37"/>
        <v>0</v>
      </c>
      <c r="V159" s="29">
        <f t="shared" si="38"/>
        <v>0</v>
      </c>
      <c r="W159" s="5">
        <f t="shared" si="39"/>
        <v>0</v>
      </c>
      <c r="X159" s="32">
        <f t="shared" si="35"/>
        <v>0</v>
      </c>
      <c r="Y159" s="30" t="str">
        <f t="shared" si="36"/>
        <v>対象外</v>
      </c>
    </row>
    <row r="160" spans="1:25" x14ac:dyDescent="0.15">
      <c r="A160" s="37"/>
      <c r="B160" s="42"/>
      <c r="C160" s="23"/>
      <c r="D160" s="24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6" t="str">
        <f t="shared" si="30"/>
        <v>-</v>
      </c>
      <c r="Q160" s="27" t="str">
        <f t="shared" si="31"/>
        <v>-</v>
      </c>
      <c r="R160" s="28" t="str">
        <f t="shared" si="32"/>
        <v>-</v>
      </c>
      <c r="S160" s="28" t="str">
        <f t="shared" si="33"/>
        <v>-</v>
      </c>
      <c r="T160" s="52" t="str">
        <f t="shared" si="34"/>
        <v>-</v>
      </c>
      <c r="U160" s="29">
        <f t="shared" si="37"/>
        <v>0</v>
      </c>
      <c r="V160" s="29">
        <f t="shared" si="38"/>
        <v>0</v>
      </c>
      <c r="W160" s="5">
        <f t="shared" si="39"/>
        <v>0</v>
      </c>
      <c r="X160" s="32">
        <f t="shared" si="35"/>
        <v>0</v>
      </c>
      <c r="Y160" s="30" t="str">
        <f t="shared" si="36"/>
        <v>対象外</v>
      </c>
    </row>
    <row r="161" spans="1:25" x14ac:dyDescent="0.15">
      <c r="A161" s="33"/>
      <c r="B161" s="45"/>
      <c r="C161" s="34"/>
      <c r="D161" s="35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26" t="str">
        <f t="shared" si="30"/>
        <v>-</v>
      </c>
      <c r="Q161" s="27" t="str">
        <f t="shared" si="31"/>
        <v>-</v>
      </c>
      <c r="R161" s="28" t="str">
        <f t="shared" si="32"/>
        <v>-</v>
      </c>
      <c r="S161" s="28" t="str">
        <f t="shared" si="33"/>
        <v>-</v>
      </c>
      <c r="T161" s="52" t="str">
        <f t="shared" si="34"/>
        <v>-</v>
      </c>
      <c r="U161" s="29">
        <f t="shared" si="37"/>
        <v>0</v>
      </c>
      <c r="V161" s="29">
        <f t="shared" si="38"/>
        <v>0</v>
      </c>
      <c r="W161" s="5">
        <f t="shared" si="39"/>
        <v>0</v>
      </c>
      <c r="X161" s="32">
        <f t="shared" si="35"/>
        <v>0</v>
      </c>
      <c r="Y161" s="30" t="str">
        <f t="shared" si="36"/>
        <v>対象外</v>
      </c>
    </row>
    <row r="162" spans="1:25" x14ac:dyDescent="0.15">
      <c r="A162" s="37"/>
      <c r="B162" s="42"/>
      <c r="C162" s="23"/>
      <c r="D162" s="24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6" t="str">
        <f t="shared" si="30"/>
        <v>-</v>
      </c>
      <c r="Q162" s="27" t="str">
        <f t="shared" si="31"/>
        <v>-</v>
      </c>
      <c r="R162" s="28" t="str">
        <f t="shared" si="32"/>
        <v>-</v>
      </c>
      <c r="S162" s="28" t="str">
        <f t="shared" si="33"/>
        <v>-</v>
      </c>
      <c r="T162" s="52" t="str">
        <f t="shared" si="34"/>
        <v>-</v>
      </c>
      <c r="U162" s="29">
        <f t="shared" si="37"/>
        <v>0</v>
      </c>
      <c r="V162" s="29">
        <f t="shared" si="38"/>
        <v>0</v>
      </c>
      <c r="W162" s="5">
        <f t="shared" si="39"/>
        <v>0</v>
      </c>
      <c r="X162" s="32">
        <f t="shared" si="35"/>
        <v>0</v>
      </c>
      <c r="Y162" s="30" t="str">
        <f t="shared" si="36"/>
        <v>対象外</v>
      </c>
    </row>
    <row r="163" spans="1:25" x14ac:dyDescent="0.15">
      <c r="A163" s="33"/>
      <c r="B163" s="45"/>
      <c r="C163" s="34"/>
      <c r="D163" s="35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26" t="str">
        <f t="shared" si="30"/>
        <v>-</v>
      </c>
      <c r="Q163" s="27" t="str">
        <f t="shared" si="31"/>
        <v>-</v>
      </c>
      <c r="R163" s="28" t="str">
        <f t="shared" si="32"/>
        <v>-</v>
      </c>
      <c r="S163" s="28" t="str">
        <f t="shared" si="33"/>
        <v>-</v>
      </c>
      <c r="T163" s="52" t="str">
        <f t="shared" si="34"/>
        <v>-</v>
      </c>
      <c r="U163" s="29">
        <f t="shared" si="37"/>
        <v>0</v>
      </c>
      <c r="V163" s="29">
        <f t="shared" si="38"/>
        <v>0</v>
      </c>
      <c r="W163" s="5">
        <f t="shared" si="39"/>
        <v>0</v>
      </c>
      <c r="X163" s="32">
        <f t="shared" si="35"/>
        <v>0</v>
      </c>
      <c r="Y163" s="30" t="str">
        <f t="shared" si="36"/>
        <v>対象外</v>
      </c>
    </row>
    <row r="164" spans="1:25" x14ac:dyDescent="0.15">
      <c r="A164" s="37"/>
      <c r="B164" s="42"/>
      <c r="C164" s="23"/>
      <c r="D164" s="24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6" t="str">
        <f t="shared" si="30"/>
        <v>-</v>
      </c>
      <c r="Q164" s="27" t="str">
        <f t="shared" si="31"/>
        <v>-</v>
      </c>
      <c r="R164" s="28" t="str">
        <f t="shared" si="32"/>
        <v>-</v>
      </c>
      <c r="S164" s="28" t="str">
        <f t="shared" si="33"/>
        <v>-</v>
      </c>
      <c r="T164" s="52" t="str">
        <f t="shared" si="34"/>
        <v>-</v>
      </c>
      <c r="U164" s="29">
        <f t="shared" si="37"/>
        <v>0</v>
      </c>
      <c r="V164" s="29">
        <f t="shared" si="38"/>
        <v>0</v>
      </c>
      <c r="W164" s="5">
        <f t="shared" si="39"/>
        <v>0</v>
      </c>
      <c r="X164" s="32">
        <f t="shared" si="35"/>
        <v>0</v>
      </c>
      <c r="Y164" s="30" t="str">
        <f t="shared" si="36"/>
        <v>対象外</v>
      </c>
    </row>
    <row r="165" spans="1:25" x14ac:dyDescent="0.15">
      <c r="A165" s="33"/>
      <c r="B165" s="45"/>
      <c r="C165" s="34"/>
      <c r="D165" s="35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26" t="str">
        <f t="shared" si="30"/>
        <v>-</v>
      </c>
      <c r="Q165" s="27" t="str">
        <f t="shared" si="31"/>
        <v>-</v>
      </c>
      <c r="R165" s="28" t="str">
        <f t="shared" si="32"/>
        <v>-</v>
      </c>
      <c r="S165" s="28" t="str">
        <f t="shared" si="33"/>
        <v>-</v>
      </c>
      <c r="T165" s="52" t="str">
        <f t="shared" si="34"/>
        <v>-</v>
      </c>
      <c r="U165" s="29">
        <f t="shared" si="37"/>
        <v>0</v>
      </c>
      <c r="V165" s="29">
        <f t="shared" si="38"/>
        <v>0</v>
      </c>
      <c r="W165" s="5">
        <f t="shared" si="39"/>
        <v>0</v>
      </c>
      <c r="X165" s="32">
        <f t="shared" si="35"/>
        <v>0</v>
      </c>
      <c r="Y165" s="30" t="str">
        <f t="shared" si="36"/>
        <v>対象外</v>
      </c>
    </row>
    <row r="166" spans="1:25" x14ac:dyDescent="0.15">
      <c r="A166" s="37"/>
      <c r="B166" s="42"/>
      <c r="C166" s="23"/>
      <c r="D166" s="24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6" t="str">
        <f t="shared" si="30"/>
        <v>-</v>
      </c>
      <c r="Q166" s="27" t="str">
        <f t="shared" si="31"/>
        <v>-</v>
      </c>
      <c r="R166" s="28" t="str">
        <f t="shared" si="32"/>
        <v>-</v>
      </c>
      <c r="S166" s="28" t="str">
        <f t="shared" si="33"/>
        <v>-</v>
      </c>
      <c r="T166" s="52" t="str">
        <f t="shared" si="34"/>
        <v>-</v>
      </c>
      <c r="U166" s="29">
        <f t="shared" si="37"/>
        <v>0</v>
      </c>
      <c r="V166" s="29">
        <f t="shared" si="38"/>
        <v>0</v>
      </c>
      <c r="W166" s="5">
        <f t="shared" si="39"/>
        <v>0</v>
      </c>
      <c r="X166" s="32">
        <f t="shared" si="35"/>
        <v>0</v>
      </c>
      <c r="Y166" s="30" t="str">
        <f t="shared" si="36"/>
        <v>対象外</v>
      </c>
    </row>
    <row r="167" spans="1:25" x14ac:dyDescent="0.15">
      <c r="A167" s="33"/>
      <c r="B167" s="45"/>
      <c r="C167" s="34"/>
      <c r="D167" s="35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26" t="str">
        <f t="shared" si="30"/>
        <v>-</v>
      </c>
      <c r="Q167" s="27" t="str">
        <f t="shared" si="31"/>
        <v>-</v>
      </c>
      <c r="R167" s="28" t="str">
        <f t="shared" si="32"/>
        <v>-</v>
      </c>
      <c r="S167" s="28" t="str">
        <f t="shared" si="33"/>
        <v>-</v>
      </c>
      <c r="T167" s="52" t="str">
        <f t="shared" si="34"/>
        <v>-</v>
      </c>
      <c r="U167" s="29">
        <f t="shared" si="37"/>
        <v>0</v>
      </c>
      <c r="V167" s="29">
        <f t="shared" si="38"/>
        <v>0</v>
      </c>
      <c r="W167" s="5">
        <f t="shared" si="39"/>
        <v>0</v>
      </c>
      <c r="X167" s="32">
        <f t="shared" si="35"/>
        <v>0</v>
      </c>
      <c r="Y167" s="30" t="str">
        <f t="shared" si="36"/>
        <v>対象外</v>
      </c>
    </row>
    <row r="168" spans="1:25" x14ac:dyDescent="0.15">
      <c r="A168" s="37"/>
      <c r="B168" s="42"/>
      <c r="C168" s="23"/>
      <c r="D168" s="24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6" t="str">
        <f t="shared" si="30"/>
        <v>-</v>
      </c>
      <c r="Q168" s="27" t="str">
        <f t="shared" si="31"/>
        <v>-</v>
      </c>
      <c r="R168" s="28" t="str">
        <f t="shared" si="32"/>
        <v>-</v>
      </c>
      <c r="S168" s="28" t="str">
        <f t="shared" si="33"/>
        <v>-</v>
      </c>
      <c r="T168" s="52" t="str">
        <f t="shared" si="34"/>
        <v>-</v>
      </c>
      <c r="U168" s="29">
        <f t="shared" si="37"/>
        <v>0</v>
      </c>
      <c r="V168" s="29">
        <f t="shared" si="38"/>
        <v>0</v>
      </c>
      <c r="W168" s="5">
        <f t="shared" si="39"/>
        <v>0</v>
      </c>
      <c r="X168" s="32">
        <f t="shared" si="35"/>
        <v>0</v>
      </c>
      <c r="Y168" s="30" t="str">
        <f t="shared" si="36"/>
        <v>対象外</v>
      </c>
    </row>
    <row r="169" spans="1:25" x14ac:dyDescent="0.15">
      <c r="A169" s="33"/>
      <c r="B169" s="45"/>
      <c r="C169" s="34"/>
      <c r="D169" s="35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26" t="str">
        <f t="shared" si="30"/>
        <v>-</v>
      </c>
      <c r="Q169" s="27" t="str">
        <f t="shared" si="31"/>
        <v>-</v>
      </c>
      <c r="R169" s="28" t="str">
        <f t="shared" si="32"/>
        <v>-</v>
      </c>
      <c r="S169" s="28" t="str">
        <f t="shared" si="33"/>
        <v>-</v>
      </c>
      <c r="T169" s="52" t="str">
        <f t="shared" si="34"/>
        <v>-</v>
      </c>
      <c r="U169" s="29">
        <f t="shared" si="37"/>
        <v>0</v>
      </c>
      <c r="V169" s="29">
        <f t="shared" si="38"/>
        <v>0</v>
      </c>
      <c r="W169" s="5">
        <f t="shared" si="39"/>
        <v>0</v>
      </c>
      <c r="X169" s="32">
        <f t="shared" si="35"/>
        <v>0</v>
      </c>
      <c r="Y169" s="30" t="str">
        <f t="shared" si="36"/>
        <v>対象外</v>
      </c>
    </row>
    <row r="170" spans="1:25" x14ac:dyDescent="0.15">
      <c r="A170" s="37"/>
      <c r="B170" s="42"/>
      <c r="C170" s="23"/>
      <c r="D170" s="24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6" t="str">
        <f t="shared" si="30"/>
        <v>-</v>
      </c>
      <c r="Q170" s="27" t="str">
        <f t="shared" si="31"/>
        <v>-</v>
      </c>
      <c r="R170" s="28" t="str">
        <f t="shared" si="32"/>
        <v>-</v>
      </c>
      <c r="S170" s="28" t="str">
        <f t="shared" si="33"/>
        <v>-</v>
      </c>
      <c r="T170" s="52" t="str">
        <f t="shared" si="34"/>
        <v>-</v>
      </c>
      <c r="U170" s="29">
        <f t="shared" si="37"/>
        <v>0</v>
      </c>
      <c r="V170" s="29">
        <f t="shared" si="38"/>
        <v>0</v>
      </c>
      <c r="W170" s="5">
        <f t="shared" si="39"/>
        <v>0</v>
      </c>
      <c r="X170" s="32">
        <f t="shared" si="35"/>
        <v>0</v>
      </c>
      <c r="Y170" s="30" t="str">
        <f t="shared" si="36"/>
        <v>対象外</v>
      </c>
    </row>
    <row r="171" spans="1:25" x14ac:dyDescent="0.15">
      <c r="A171" s="33"/>
      <c r="B171" s="45"/>
      <c r="C171" s="34"/>
      <c r="D171" s="35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26" t="str">
        <f t="shared" si="30"/>
        <v>-</v>
      </c>
      <c r="Q171" s="27" t="str">
        <f t="shared" si="31"/>
        <v>-</v>
      </c>
      <c r="R171" s="28" t="str">
        <f t="shared" si="32"/>
        <v>-</v>
      </c>
      <c r="S171" s="28" t="str">
        <f t="shared" si="33"/>
        <v>-</v>
      </c>
      <c r="T171" s="52" t="str">
        <f t="shared" si="34"/>
        <v>-</v>
      </c>
      <c r="U171" s="29">
        <f t="shared" si="37"/>
        <v>0</v>
      </c>
      <c r="V171" s="29">
        <f t="shared" si="38"/>
        <v>0</v>
      </c>
      <c r="W171" s="5">
        <f t="shared" si="39"/>
        <v>0</v>
      </c>
      <c r="X171" s="32">
        <f t="shared" si="35"/>
        <v>0</v>
      </c>
      <c r="Y171" s="30" t="str">
        <f t="shared" si="36"/>
        <v>対象外</v>
      </c>
    </row>
    <row r="172" spans="1:25" x14ac:dyDescent="0.15">
      <c r="A172" s="37"/>
      <c r="B172" s="42"/>
      <c r="C172" s="23"/>
      <c r="D172" s="24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6" t="str">
        <f t="shared" si="30"/>
        <v>-</v>
      </c>
      <c r="Q172" s="27" t="str">
        <f t="shared" si="31"/>
        <v>-</v>
      </c>
      <c r="R172" s="28" t="str">
        <f t="shared" si="32"/>
        <v>-</v>
      </c>
      <c r="S172" s="28" t="str">
        <f t="shared" si="33"/>
        <v>-</v>
      </c>
      <c r="T172" s="52" t="str">
        <f t="shared" si="34"/>
        <v>-</v>
      </c>
      <c r="U172" s="29">
        <f t="shared" si="37"/>
        <v>0</v>
      </c>
      <c r="V172" s="29">
        <f t="shared" si="38"/>
        <v>0</v>
      </c>
      <c r="W172" s="5">
        <f t="shared" si="39"/>
        <v>0</v>
      </c>
      <c r="X172" s="32">
        <f t="shared" si="35"/>
        <v>0</v>
      </c>
      <c r="Y172" s="30" t="str">
        <f t="shared" si="36"/>
        <v>対象外</v>
      </c>
    </row>
    <row r="173" spans="1:25" x14ac:dyDescent="0.15">
      <c r="A173" s="33"/>
      <c r="B173" s="45"/>
      <c r="C173" s="34"/>
      <c r="D173" s="35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26" t="str">
        <f t="shared" si="30"/>
        <v>-</v>
      </c>
      <c r="Q173" s="27" t="str">
        <f t="shared" si="31"/>
        <v>-</v>
      </c>
      <c r="R173" s="28" t="str">
        <f t="shared" si="32"/>
        <v>-</v>
      </c>
      <c r="S173" s="28" t="str">
        <f t="shared" si="33"/>
        <v>-</v>
      </c>
      <c r="T173" s="52" t="str">
        <f t="shared" si="34"/>
        <v>-</v>
      </c>
      <c r="U173" s="29">
        <f t="shared" si="37"/>
        <v>0</v>
      </c>
      <c r="V173" s="29">
        <f t="shared" si="38"/>
        <v>0</v>
      </c>
      <c r="W173" s="5">
        <f t="shared" si="39"/>
        <v>0</v>
      </c>
      <c r="X173" s="32">
        <f t="shared" si="35"/>
        <v>0</v>
      </c>
      <c r="Y173" s="30" t="str">
        <f t="shared" si="36"/>
        <v>対象外</v>
      </c>
    </row>
    <row r="174" spans="1:25" x14ac:dyDescent="0.15">
      <c r="A174" s="37"/>
      <c r="B174" s="42"/>
      <c r="C174" s="23"/>
      <c r="D174" s="24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6" t="str">
        <f t="shared" si="30"/>
        <v>-</v>
      </c>
      <c r="Q174" s="27" t="str">
        <f t="shared" si="31"/>
        <v>-</v>
      </c>
      <c r="R174" s="28" t="str">
        <f t="shared" si="32"/>
        <v>-</v>
      </c>
      <c r="S174" s="28" t="str">
        <f t="shared" si="33"/>
        <v>-</v>
      </c>
      <c r="T174" s="52" t="str">
        <f t="shared" si="34"/>
        <v>-</v>
      </c>
      <c r="U174" s="29">
        <f t="shared" si="37"/>
        <v>0</v>
      </c>
      <c r="V174" s="29">
        <f t="shared" si="38"/>
        <v>0</v>
      </c>
      <c r="W174" s="5">
        <f t="shared" si="39"/>
        <v>0</v>
      </c>
      <c r="X174" s="32">
        <f t="shared" si="35"/>
        <v>0</v>
      </c>
      <c r="Y174" s="30" t="str">
        <f t="shared" si="36"/>
        <v>対象外</v>
      </c>
    </row>
    <row r="175" spans="1:25" x14ac:dyDescent="0.15">
      <c r="A175" s="33"/>
      <c r="B175" s="45"/>
      <c r="C175" s="34"/>
      <c r="D175" s="35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26" t="str">
        <f t="shared" si="30"/>
        <v>-</v>
      </c>
      <c r="Q175" s="27" t="str">
        <f t="shared" si="31"/>
        <v>-</v>
      </c>
      <c r="R175" s="28" t="str">
        <f t="shared" si="32"/>
        <v>-</v>
      </c>
      <c r="S175" s="28" t="str">
        <f t="shared" si="33"/>
        <v>-</v>
      </c>
      <c r="T175" s="52" t="str">
        <f t="shared" si="34"/>
        <v>-</v>
      </c>
      <c r="U175" s="29">
        <f t="shared" si="37"/>
        <v>0</v>
      </c>
      <c r="V175" s="29">
        <f t="shared" si="38"/>
        <v>0</v>
      </c>
      <c r="W175" s="5">
        <f t="shared" si="39"/>
        <v>0</v>
      </c>
      <c r="X175" s="32">
        <f t="shared" si="35"/>
        <v>0</v>
      </c>
      <c r="Y175" s="30" t="str">
        <f t="shared" si="36"/>
        <v>対象外</v>
      </c>
    </row>
    <row r="176" spans="1:25" x14ac:dyDescent="0.15">
      <c r="A176" s="37"/>
      <c r="B176" s="42"/>
      <c r="C176" s="23"/>
      <c r="D176" s="24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6" t="str">
        <f t="shared" si="30"/>
        <v>-</v>
      </c>
      <c r="Q176" s="27" t="str">
        <f t="shared" si="31"/>
        <v>-</v>
      </c>
      <c r="R176" s="28" t="str">
        <f t="shared" si="32"/>
        <v>-</v>
      </c>
      <c r="S176" s="28" t="str">
        <f t="shared" si="33"/>
        <v>-</v>
      </c>
      <c r="T176" s="52" t="str">
        <f t="shared" si="34"/>
        <v>-</v>
      </c>
      <c r="U176" s="29">
        <f t="shared" si="37"/>
        <v>0</v>
      </c>
      <c r="V176" s="29">
        <f t="shared" si="38"/>
        <v>0</v>
      </c>
      <c r="W176" s="5">
        <f t="shared" si="39"/>
        <v>0</v>
      </c>
      <c r="X176" s="32">
        <f t="shared" si="35"/>
        <v>0</v>
      </c>
      <c r="Y176" s="30" t="str">
        <f t="shared" si="36"/>
        <v>対象外</v>
      </c>
    </row>
    <row r="177" spans="1:25" x14ac:dyDescent="0.15">
      <c r="A177" s="33"/>
      <c r="B177" s="45"/>
      <c r="C177" s="34"/>
      <c r="D177" s="35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26" t="str">
        <f t="shared" si="30"/>
        <v>-</v>
      </c>
      <c r="Q177" s="27" t="str">
        <f t="shared" si="31"/>
        <v>-</v>
      </c>
      <c r="R177" s="28" t="str">
        <f t="shared" si="32"/>
        <v>-</v>
      </c>
      <c r="S177" s="28" t="str">
        <f t="shared" si="33"/>
        <v>-</v>
      </c>
      <c r="T177" s="52" t="str">
        <f t="shared" si="34"/>
        <v>-</v>
      </c>
      <c r="U177" s="29">
        <f t="shared" si="37"/>
        <v>0</v>
      </c>
      <c r="V177" s="29">
        <f t="shared" si="38"/>
        <v>0</v>
      </c>
      <c r="W177" s="5">
        <f t="shared" si="39"/>
        <v>0</v>
      </c>
      <c r="X177" s="32">
        <f t="shared" si="35"/>
        <v>0</v>
      </c>
      <c r="Y177" s="30" t="str">
        <f t="shared" si="36"/>
        <v>対象外</v>
      </c>
    </row>
    <row r="178" spans="1:25" x14ac:dyDescent="0.15">
      <c r="A178" s="37"/>
      <c r="B178" s="42"/>
      <c r="C178" s="23"/>
      <c r="D178" s="24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6" t="str">
        <f t="shared" si="30"/>
        <v>-</v>
      </c>
      <c r="Q178" s="27" t="str">
        <f t="shared" si="31"/>
        <v>-</v>
      </c>
      <c r="R178" s="28" t="str">
        <f t="shared" si="32"/>
        <v>-</v>
      </c>
      <c r="S178" s="28" t="str">
        <f t="shared" si="33"/>
        <v>-</v>
      </c>
      <c r="T178" s="52" t="str">
        <f t="shared" si="34"/>
        <v>-</v>
      </c>
      <c r="U178" s="29">
        <f t="shared" si="37"/>
        <v>0</v>
      </c>
      <c r="V178" s="29">
        <f t="shared" si="38"/>
        <v>0</v>
      </c>
      <c r="W178" s="5">
        <f t="shared" si="39"/>
        <v>0</v>
      </c>
      <c r="X178" s="32">
        <f t="shared" si="35"/>
        <v>0</v>
      </c>
      <c r="Y178" s="30" t="str">
        <f t="shared" si="36"/>
        <v>対象外</v>
      </c>
    </row>
    <row r="179" spans="1:25" x14ac:dyDescent="0.15">
      <c r="A179" s="33"/>
      <c r="B179" s="45"/>
      <c r="C179" s="34"/>
      <c r="D179" s="35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26" t="str">
        <f t="shared" ref="P179:P233" si="40">IF(M179="","-",IF(ISERROR(DATE(MID(I179,1,4),MID(I179,6,2),MID(I179,9,2))),"-",DATE(MID(I179,1,4),MID(I179,6,2),MID(I179,9,2))))</f>
        <v>-</v>
      </c>
      <c r="Q179" s="27" t="str">
        <f t="shared" ref="Q179:Q233" si="41">IF(P179="-","-",YEAR(P179))</f>
        <v>-</v>
      </c>
      <c r="R179" s="28" t="str">
        <f t="shared" ref="R179:R233" si="42">IF(P179="-","-",MONTH(P179))</f>
        <v>-</v>
      </c>
      <c r="S179" s="28" t="str">
        <f t="shared" ref="S179:S233" si="43">IF(P179="-","-",DAY(P179))</f>
        <v>-</v>
      </c>
      <c r="T179" s="52" t="str">
        <f t="shared" ref="T179:T233" si="44">IF(P179="-","-",MID(I179,6,2)&amp;"/"&amp;MID(I179,9,2))</f>
        <v>-</v>
      </c>
      <c r="U179" s="29">
        <f t="shared" si="37"/>
        <v>0</v>
      </c>
      <c r="V179" s="29">
        <f t="shared" si="38"/>
        <v>0</v>
      </c>
      <c r="W179" s="5">
        <f t="shared" si="39"/>
        <v>0</v>
      </c>
      <c r="X179" s="32">
        <f t="shared" ref="X179:X233" si="45">IF(ISERROR((M179/E179)/1000),0,(M179/E179)/1000)</f>
        <v>0</v>
      </c>
      <c r="Y179" s="30" t="str">
        <f t="shared" ref="Y179:Y233" si="46">IF(C179=0,"対象外",MID(C179,1,3)&amp;"/"&amp;MID(C179,4,3))</f>
        <v>対象外</v>
      </c>
    </row>
    <row r="180" spans="1:25" x14ac:dyDescent="0.15">
      <c r="A180" s="37"/>
      <c r="B180" s="42"/>
      <c r="C180" s="23"/>
      <c r="D180" s="24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6" t="str">
        <f t="shared" si="40"/>
        <v>-</v>
      </c>
      <c r="Q180" s="27" t="str">
        <f t="shared" si="41"/>
        <v>-</v>
      </c>
      <c r="R180" s="28" t="str">
        <f t="shared" si="42"/>
        <v>-</v>
      </c>
      <c r="S180" s="28" t="str">
        <f t="shared" si="43"/>
        <v>-</v>
      </c>
      <c r="T180" s="52" t="str">
        <f t="shared" si="44"/>
        <v>-</v>
      </c>
      <c r="U180" s="29">
        <f t="shared" si="37"/>
        <v>0</v>
      </c>
      <c r="V180" s="29">
        <f t="shared" si="38"/>
        <v>0</v>
      </c>
      <c r="W180" s="5">
        <f t="shared" si="39"/>
        <v>0</v>
      </c>
      <c r="X180" s="32">
        <f t="shared" si="45"/>
        <v>0</v>
      </c>
      <c r="Y180" s="30" t="str">
        <f t="shared" si="46"/>
        <v>対象外</v>
      </c>
    </row>
    <row r="181" spans="1:25" x14ac:dyDescent="0.15">
      <c r="A181" s="33"/>
      <c r="B181" s="45"/>
      <c r="C181" s="34"/>
      <c r="D181" s="35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26" t="str">
        <f t="shared" si="40"/>
        <v>-</v>
      </c>
      <c r="Q181" s="27" t="str">
        <f t="shared" si="41"/>
        <v>-</v>
      </c>
      <c r="R181" s="28" t="str">
        <f t="shared" si="42"/>
        <v>-</v>
      </c>
      <c r="S181" s="28" t="str">
        <f t="shared" si="43"/>
        <v>-</v>
      </c>
      <c r="T181" s="52" t="str">
        <f t="shared" si="44"/>
        <v>-</v>
      </c>
      <c r="U181" s="29">
        <f t="shared" ref="U181:U233" si="47">IF(P181="-",0,IF(OR(D181="buy",D181="sell"),VALUE(SUBSTITUTE(M181," ","")),0))</f>
        <v>0</v>
      </c>
      <c r="V181" s="29">
        <f t="shared" ref="V181:V233" si="48">IF(P181="-",0,IF(OR(D181="buy",D181="sell"),VALUE(SUBSTITUTE(L181," ","")),0))</f>
        <v>0</v>
      </c>
      <c r="W181" s="5">
        <f t="shared" ref="W181:W233" si="49">U181+V181</f>
        <v>0</v>
      </c>
      <c r="X181" s="32">
        <f t="shared" si="45"/>
        <v>0</v>
      </c>
      <c r="Y181" s="30" t="str">
        <f t="shared" si="46"/>
        <v>対象外</v>
      </c>
    </row>
    <row r="182" spans="1:25" x14ac:dyDescent="0.15">
      <c r="A182" s="37"/>
      <c r="B182" s="42"/>
      <c r="C182" s="23"/>
      <c r="D182" s="24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6" t="str">
        <f t="shared" si="40"/>
        <v>-</v>
      </c>
      <c r="Q182" s="27" t="str">
        <f t="shared" si="41"/>
        <v>-</v>
      </c>
      <c r="R182" s="28" t="str">
        <f t="shared" si="42"/>
        <v>-</v>
      </c>
      <c r="S182" s="28" t="str">
        <f t="shared" si="43"/>
        <v>-</v>
      </c>
      <c r="T182" s="52" t="str">
        <f t="shared" si="44"/>
        <v>-</v>
      </c>
      <c r="U182" s="29">
        <f t="shared" si="47"/>
        <v>0</v>
      </c>
      <c r="V182" s="29">
        <f t="shared" si="48"/>
        <v>0</v>
      </c>
      <c r="W182" s="5">
        <f t="shared" si="49"/>
        <v>0</v>
      </c>
      <c r="X182" s="32">
        <f t="shared" si="45"/>
        <v>0</v>
      </c>
      <c r="Y182" s="30" t="str">
        <f t="shared" si="46"/>
        <v>対象外</v>
      </c>
    </row>
    <row r="183" spans="1:25" x14ac:dyDescent="0.15">
      <c r="A183" s="33"/>
      <c r="B183" s="45"/>
      <c r="C183" s="34"/>
      <c r="D183" s="35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26" t="str">
        <f t="shared" si="40"/>
        <v>-</v>
      </c>
      <c r="Q183" s="27" t="str">
        <f t="shared" si="41"/>
        <v>-</v>
      </c>
      <c r="R183" s="28" t="str">
        <f t="shared" si="42"/>
        <v>-</v>
      </c>
      <c r="S183" s="28" t="str">
        <f t="shared" si="43"/>
        <v>-</v>
      </c>
      <c r="T183" s="52" t="str">
        <f t="shared" si="44"/>
        <v>-</v>
      </c>
      <c r="U183" s="29">
        <f t="shared" si="47"/>
        <v>0</v>
      </c>
      <c r="V183" s="29">
        <f t="shared" si="48"/>
        <v>0</v>
      </c>
      <c r="W183" s="5">
        <f t="shared" si="49"/>
        <v>0</v>
      </c>
      <c r="X183" s="32">
        <f t="shared" si="45"/>
        <v>0</v>
      </c>
      <c r="Y183" s="30" t="str">
        <f t="shared" si="46"/>
        <v>対象外</v>
      </c>
    </row>
    <row r="184" spans="1:25" x14ac:dyDescent="0.15">
      <c r="A184" s="37"/>
      <c r="B184" s="42"/>
      <c r="C184" s="23"/>
      <c r="D184" s="24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6" t="str">
        <f t="shared" si="40"/>
        <v>-</v>
      </c>
      <c r="Q184" s="27" t="str">
        <f t="shared" si="41"/>
        <v>-</v>
      </c>
      <c r="R184" s="28" t="str">
        <f t="shared" si="42"/>
        <v>-</v>
      </c>
      <c r="S184" s="28" t="str">
        <f t="shared" si="43"/>
        <v>-</v>
      </c>
      <c r="T184" s="52" t="str">
        <f t="shared" si="44"/>
        <v>-</v>
      </c>
      <c r="U184" s="29">
        <f t="shared" si="47"/>
        <v>0</v>
      </c>
      <c r="V184" s="29">
        <f t="shared" si="48"/>
        <v>0</v>
      </c>
      <c r="W184" s="5">
        <f t="shared" si="49"/>
        <v>0</v>
      </c>
      <c r="X184" s="32">
        <f t="shared" si="45"/>
        <v>0</v>
      </c>
      <c r="Y184" s="30" t="str">
        <f t="shared" si="46"/>
        <v>対象外</v>
      </c>
    </row>
    <row r="185" spans="1:25" x14ac:dyDescent="0.15">
      <c r="A185" s="33"/>
      <c r="B185" s="45"/>
      <c r="C185" s="34"/>
      <c r="D185" s="35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26" t="str">
        <f t="shared" si="40"/>
        <v>-</v>
      </c>
      <c r="Q185" s="27" t="str">
        <f t="shared" si="41"/>
        <v>-</v>
      </c>
      <c r="R185" s="28" t="str">
        <f t="shared" si="42"/>
        <v>-</v>
      </c>
      <c r="S185" s="28" t="str">
        <f t="shared" si="43"/>
        <v>-</v>
      </c>
      <c r="T185" s="52" t="str">
        <f t="shared" si="44"/>
        <v>-</v>
      </c>
      <c r="U185" s="29">
        <f t="shared" si="47"/>
        <v>0</v>
      </c>
      <c r="V185" s="29">
        <f t="shared" si="48"/>
        <v>0</v>
      </c>
      <c r="W185" s="5">
        <f t="shared" si="49"/>
        <v>0</v>
      </c>
      <c r="X185" s="32">
        <f t="shared" si="45"/>
        <v>0</v>
      </c>
      <c r="Y185" s="30" t="str">
        <f t="shared" si="46"/>
        <v>対象外</v>
      </c>
    </row>
    <row r="186" spans="1:25" x14ac:dyDescent="0.15">
      <c r="A186" s="37"/>
      <c r="B186" s="42"/>
      <c r="C186" s="23"/>
      <c r="D186" s="24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6" t="str">
        <f t="shared" si="40"/>
        <v>-</v>
      </c>
      <c r="Q186" s="27" t="str">
        <f t="shared" si="41"/>
        <v>-</v>
      </c>
      <c r="R186" s="28" t="str">
        <f t="shared" si="42"/>
        <v>-</v>
      </c>
      <c r="S186" s="28" t="str">
        <f t="shared" si="43"/>
        <v>-</v>
      </c>
      <c r="T186" s="52" t="str">
        <f t="shared" si="44"/>
        <v>-</v>
      </c>
      <c r="U186" s="29">
        <f t="shared" si="47"/>
        <v>0</v>
      </c>
      <c r="V186" s="29">
        <f t="shared" si="48"/>
        <v>0</v>
      </c>
      <c r="W186" s="5">
        <f t="shared" si="49"/>
        <v>0</v>
      </c>
      <c r="X186" s="32">
        <f t="shared" si="45"/>
        <v>0</v>
      </c>
      <c r="Y186" s="30" t="str">
        <f t="shared" si="46"/>
        <v>対象外</v>
      </c>
    </row>
    <row r="187" spans="1:25" x14ac:dyDescent="0.15">
      <c r="A187" s="33"/>
      <c r="B187" s="45"/>
      <c r="C187" s="34"/>
      <c r="D187" s="35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26" t="str">
        <f t="shared" si="40"/>
        <v>-</v>
      </c>
      <c r="Q187" s="27" t="str">
        <f t="shared" si="41"/>
        <v>-</v>
      </c>
      <c r="R187" s="28" t="str">
        <f t="shared" si="42"/>
        <v>-</v>
      </c>
      <c r="S187" s="28" t="str">
        <f t="shared" si="43"/>
        <v>-</v>
      </c>
      <c r="T187" s="52" t="str">
        <f t="shared" si="44"/>
        <v>-</v>
      </c>
      <c r="U187" s="29">
        <f t="shared" si="47"/>
        <v>0</v>
      </c>
      <c r="V187" s="29">
        <f t="shared" si="48"/>
        <v>0</v>
      </c>
      <c r="W187" s="5">
        <f t="shared" si="49"/>
        <v>0</v>
      </c>
      <c r="X187" s="32">
        <f t="shared" si="45"/>
        <v>0</v>
      </c>
      <c r="Y187" s="30" t="str">
        <f t="shared" si="46"/>
        <v>対象外</v>
      </c>
    </row>
    <row r="188" spans="1:25" x14ac:dyDescent="0.15">
      <c r="A188" s="37"/>
      <c r="B188" s="42"/>
      <c r="C188" s="23"/>
      <c r="D188" s="24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6" t="str">
        <f t="shared" si="40"/>
        <v>-</v>
      </c>
      <c r="Q188" s="27" t="str">
        <f t="shared" si="41"/>
        <v>-</v>
      </c>
      <c r="R188" s="28" t="str">
        <f t="shared" si="42"/>
        <v>-</v>
      </c>
      <c r="S188" s="28" t="str">
        <f t="shared" si="43"/>
        <v>-</v>
      </c>
      <c r="T188" s="52" t="str">
        <f t="shared" si="44"/>
        <v>-</v>
      </c>
      <c r="U188" s="29">
        <f t="shared" si="47"/>
        <v>0</v>
      </c>
      <c r="V188" s="29">
        <f t="shared" si="48"/>
        <v>0</v>
      </c>
      <c r="W188" s="5">
        <f t="shared" si="49"/>
        <v>0</v>
      </c>
      <c r="X188" s="32">
        <f t="shared" si="45"/>
        <v>0</v>
      </c>
      <c r="Y188" s="30" t="str">
        <f t="shared" si="46"/>
        <v>対象外</v>
      </c>
    </row>
    <row r="189" spans="1:25" x14ac:dyDescent="0.15">
      <c r="A189" s="33"/>
      <c r="B189" s="45"/>
      <c r="C189" s="34"/>
      <c r="D189" s="35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26" t="str">
        <f t="shared" si="40"/>
        <v>-</v>
      </c>
      <c r="Q189" s="27" t="str">
        <f t="shared" si="41"/>
        <v>-</v>
      </c>
      <c r="R189" s="28" t="str">
        <f t="shared" si="42"/>
        <v>-</v>
      </c>
      <c r="S189" s="28" t="str">
        <f t="shared" si="43"/>
        <v>-</v>
      </c>
      <c r="T189" s="52" t="str">
        <f t="shared" si="44"/>
        <v>-</v>
      </c>
      <c r="U189" s="29">
        <f t="shared" si="47"/>
        <v>0</v>
      </c>
      <c r="V189" s="29">
        <f t="shared" si="48"/>
        <v>0</v>
      </c>
      <c r="W189" s="5">
        <f t="shared" si="49"/>
        <v>0</v>
      </c>
      <c r="X189" s="32">
        <f t="shared" si="45"/>
        <v>0</v>
      </c>
      <c r="Y189" s="30" t="str">
        <f t="shared" si="46"/>
        <v>対象外</v>
      </c>
    </row>
    <row r="190" spans="1:25" x14ac:dyDescent="0.15">
      <c r="A190" s="37"/>
      <c r="B190" s="42"/>
      <c r="C190" s="23"/>
      <c r="D190" s="24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6" t="str">
        <f t="shared" si="40"/>
        <v>-</v>
      </c>
      <c r="Q190" s="27" t="str">
        <f t="shared" si="41"/>
        <v>-</v>
      </c>
      <c r="R190" s="28" t="str">
        <f t="shared" si="42"/>
        <v>-</v>
      </c>
      <c r="S190" s="28" t="str">
        <f t="shared" si="43"/>
        <v>-</v>
      </c>
      <c r="T190" s="52" t="str">
        <f t="shared" si="44"/>
        <v>-</v>
      </c>
      <c r="U190" s="29">
        <f t="shared" si="47"/>
        <v>0</v>
      </c>
      <c r="V190" s="29">
        <f t="shared" si="48"/>
        <v>0</v>
      </c>
      <c r="W190" s="5">
        <f t="shared" si="49"/>
        <v>0</v>
      </c>
      <c r="X190" s="32">
        <f t="shared" si="45"/>
        <v>0</v>
      </c>
      <c r="Y190" s="30" t="str">
        <f t="shared" si="46"/>
        <v>対象外</v>
      </c>
    </row>
    <row r="191" spans="1:25" x14ac:dyDescent="0.15">
      <c r="A191" s="33"/>
      <c r="B191" s="45"/>
      <c r="C191" s="34"/>
      <c r="D191" s="35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26" t="str">
        <f t="shared" si="40"/>
        <v>-</v>
      </c>
      <c r="Q191" s="27" t="str">
        <f t="shared" si="41"/>
        <v>-</v>
      </c>
      <c r="R191" s="28" t="str">
        <f t="shared" si="42"/>
        <v>-</v>
      </c>
      <c r="S191" s="28" t="str">
        <f t="shared" si="43"/>
        <v>-</v>
      </c>
      <c r="T191" s="52" t="str">
        <f t="shared" si="44"/>
        <v>-</v>
      </c>
      <c r="U191" s="29">
        <f t="shared" si="47"/>
        <v>0</v>
      </c>
      <c r="V191" s="29">
        <f t="shared" si="48"/>
        <v>0</v>
      </c>
      <c r="W191" s="5">
        <f t="shared" si="49"/>
        <v>0</v>
      </c>
      <c r="X191" s="32">
        <f t="shared" si="45"/>
        <v>0</v>
      </c>
      <c r="Y191" s="30" t="str">
        <f t="shared" si="46"/>
        <v>対象外</v>
      </c>
    </row>
    <row r="192" spans="1:25" x14ac:dyDescent="0.15">
      <c r="A192" s="37"/>
      <c r="B192" s="42"/>
      <c r="C192" s="23"/>
      <c r="D192" s="24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6" t="str">
        <f t="shared" si="40"/>
        <v>-</v>
      </c>
      <c r="Q192" s="27" t="str">
        <f t="shared" si="41"/>
        <v>-</v>
      </c>
      <c r="R192" s="28" t="str">
        <f t="shared" si="42"/>
        <v>-</v>
      </c>
      <c r="S192" s="28" t="str">
        <f t="shared" si="43"/>
        <v>-</v>
      </c>
      <c r="T192" s="52" t="str">
        <f t="shared" si="44"/>
        <v>-</v>
      </c>
      <c r="U192" s="29">
        <f t="shared" si="47"/>
        <v>0</v>
      </c>
      <c r="V192" s="29">
        <f t="shared" si="48"/>
        <v>0</v>
      </c>
      <c r="W192" s="5">
        <f t="shared" si="49"/>
        <v>0</v>
      </c>
      <c r="X192" s="32">
        <f t="shared" si="45"/>
        <v>0</v>
      </c>
      <c r="Y192" s="30" t="str">
        <f t="shared" si="46"/>
        <v>対象外</v>
      </c>
    </row>
    <row r="193" spans="1:25" x14ac:dyDescent="0.15">
      <c r="A193" s="33"/>
      <c r="B193" s="45"/>
      <c r="C193" s="34"/>
      <c r="D193" s="35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26" t="str">
        <f t="shared" si="40"/>
        <v>-</v>
      </c>
      <c r="Q193" s="27" t="str">
        <f t="shared" si="41"/>
        <v>-</v>
      </c>
      <c r="R193" s="28" t="str">
        <f t="shared" si="42"/>
        <v>-</v>
      </c>
      <c r="S193" s="28" t="str">
        <f t="shared" si="43"/>
        <v>-</v>
      </c>
      <c r="T193" s="52" t="str">
        <f t="shared" si="44"/>
        <v>-</v>
      </c>
      <c r="U193" s="29">
        <f t="shared" si="47"/>
        <v>0</v>
      </c>
      <c r="V193" s="29">
        <f t="shared" si="48"/>
        <v>0</v>
      </c>
      <c r="W193" s="5">
        <f t="shared" si="49"/>
        <v>0</v>
      </c>
      <c r="X193" s="32">
        <f t="shared" si="45"/>
        <v>0</v>
      </c>
      <c r="Y193" s="30" t="str">
        <f t="shared" si="46"/>
        <v>対象外</v>
      </c>
    </row>
    <row r="194" spans="1:25" x14ac:dyDescent="0.15">
      <c r="A194" s="37"/>
      <c r="B194" s="42"/>
      <c r="C194" s="23"/>
      <c r="D194" s="24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6" t="str">
        <f t="shared" si="40"/>
        <v>-</v>
      </c>
      <c r="Q194" s="27" t="str">
        <f t="shared" si="41"/>
        <v>-</v>
      </c>
      <c r="R194" s="28" t="str">
        <f t="shared" si="42"/>
        <v>-</v>
      </c>
      <c r="S194" s="28" t="str">
        <f t="shared" si="43"/>
        <v>-</v>
      </c>
      <c r="T194" s="52" t="str">
        <f t="shared" si="44"/>
        <v>-</v>
      </c>
      <c r="U194" s="29">
        <f t="shared" si="47"/>
        <v>0</v>
      </c>
      <c r="V194" s="29">
        <f t="shared" si="48"/>
        <v>0</v>
      </c>
      <c r="W194" s="5">
        <f t="shared" si="49"/>
        <v>0</v>
      </c>
      <c r="X194" s="32">
        <f t="shared" si="45"/>
        <v>0</v>
      </c>
      <c r="Y194" s="30" t="str">
        <f t="shared" si="46"/>
        <v>対象外</v>
      </c>
    </row>
    <row r="195" spans="1:25" x14ac:dyDescent="0.15">
      <c r="A195" s="33"/>
      <c r="B195" s="45"/>
      <c r="C195" s="34"/>
      <c r="D195" s="35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26" t="str">
        <f t="shared" si="40"/>
        <v>-</v>
      </c>
      <c r="Q195" s="27" t="str">
        <f t="shared" si="41"/>
        <v>-</v>
      </c>
      <c r="R195" s="28" t="str">
        <f t="shared" si="42"/>
        <v>-</v>
      </c>
      <c r="S195" s="28" t="str">
        <f t="shared" si="43"/>
        <v>-</v>
      </c>
      <c r="T195" s="52" t="str">
        <f t="shared" si="44"/>
        <v>-</v>
      </c>
      <c r="U195" s="29">
        <f t="shared" si="47"/>
        <v>0</v>
      </c>
      <c r="V195" s="29">
        <f t="shared" si="48"/>
        <v>0</v>
      </c>
      <c r="W195" s="5">
        <f t="shared" si="49"/>
        <v>0</v>
      </c>
      <c r="X195" s="32">
        <f t="shared" si="45"/>
        <v>0</v>
      </c>
      <c r="Y195" s="30" t="str">
        <f t="shared" si="46"/>
        <v>対象外</v>
      </c>
    </row>
    <row r="196" spans="1:25" x14ac:dyDescent="0.15">
      <c r="A196" s="37"/>
      <c r="B196" s="42"/>
      <c r="C196" s="23"/>
      <c r="D196" s="24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6" t="str">
        <f t="shared" si="40"/>
        <v>-</v>
      </c>
      <c r="Q196" s="27" t="str">
        <f t="shared" si="41"/>
        <v>-</v>
      </c>
      <c r="R196" s="28" t="str">
        <f t="shared" si="42"/>
        <v>-</v>
      </c>
      <c r="S196" s="28" t="str">
        <f t="shared" si="43"/>
        <v>-</v>
      </c>
      <c r="T196" s="52" t="str">
        <f t="shared" si="44"/>
        <v>-</v>
      </c>
      <c r="U196" s="29">
        <f t="shared" si="47"/>
        <v>0</v>
      </c>
      <c r="V196" s="29">
        <f t="shared" si="48"/>
        <v>0</v>
      </c>
      <c r="W196" s="5">
        <f t="shared" si="49"/>
        <v>0</v>
      </c>
      <c r="X196" s="32">
        <f t="shared" si="45"/>
        <v>0</v>
      </c>
      <c r="Y196" s="30" t="str">
        <f t="shared" si="46"/>
        <v>対象外</v>
      </c>
    </row>
    <row r="197" spans="1:25" x14ac:dyDescent="0.15">
      <c r="A197" s="33"/>
      <c r="B197" s="45"/>
      <c r="C197" s="34"/>
      <c r="D197" s="35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26" t="str">
        <f t="shared" si="40"/>
        <v>-</v>
      </c>
      <c r="Q197" s="27" t="str">
        <f t="shared" si="41"/>
        <v>-</v>
      </c>
      <c r="R197" s="28" t="str">
        <f t="shared" si="42"/>
        <v>-</v>
      </c>
      <c r="S197" s="28" t="str">
        <f t="shared" si="43"/>
        <v>-</v>
      </c>
      <c r="T197" s="52" t="str">
        <f t="shared" si="44"/>
        <v>-</v>
      </c>
      <c r="U197" s="29">
        <f t="shared" si="47"/>
        <v>0</v>
      </c>
      <c r="V197" s="29">
        <f t="shared" si="48"/>
        <v>0</v>
      </c>
      <c r="W197" s="5">
        <f t="shared" si="49"/>
        <v>0</v>
      </c>
      <c r="X197" s="32">
        <f t="shared" si="45"/>
        <v>0</v>
      </c>
      <c r="Y197" s="30" t="str">
        <f t="shared" si="46"/>
        <v>対象外</v>
      </c>
    </row>
    <row r="198" spans="1:25" x14ac:dyDescent="0.15">
      <c r="A198" s="37"/>
      <c r="B198" s="42"/>
      <c r="C198" s="23"/>
      <c r="D198" s="24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6" t="str">
        <f t="shared" si="40"/>
        <v>-</v>
      </c>
      <c r="Q198" s="27" t="str">
        <f t="shared" si="41"/>
        <v>-</v>
      </c>
      <c r="R198" s="28" t="str">
        <f t="shared" si="42"/>
        <v>-</v>
      </c>
      <c r="S198" s="28" t="str">
        <f t="shared" si="43"/>
        <v>-</v>
      </c>
      <c r="T198" s="52" t="str">
        <f t="shared" si="44"/>
        <v>-</v>
      </c>
      <c r="U198" s="29">
        <f t="shared" si="47"/>
        <v>0</v>
      </c>
      <c r="V198" s="29">
        <f t="shared" si="48"/>
        <v>0</v>
      </c>
      <c r="W198" s="5">
        <f t="shared" si="49"/>
        <v>0</v>
      </c>
      <c r="X198" s="32">
        <f t="shared" si="45"/>
        <v>0</v>
      </c>
      <c r="Y198" s="30" t="str">
        <f t="shared" si="46"/>
        <v>対象外</v>
      </c>
    </row>
    <row r="199" spans="1:25" x14ac:dyDescent="0.15">
      <c r="A199" s="33"/>
      <c r="B199" s="45"/>
      <c r="C199" s="34"/>
      <c r="D199" s="35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26" t="str">
        <f t="shared" si="40"/>
        <v>-</v>
      </c>
      <c r="Q199" s="27" t="str">
        <f t="shared" si="41"/>
        <v>-</v>
      </c>
      <c r="R199" s="28" t="str">
        <f t="shared" si="42"/>
        <v>-</v>
      </c>
      <c r="S199" s="28" t="str">
        <f t="shared" si="43"/>
        <v>-</v>
      </c>
      <c r="T199" s="52" t="str">
        <f t="shared" si="44"/>
        <v>-</v>
      </c>
      <c r="U199" s="29">
        <f t="shared" si="47"/>
        <v>0</v>
      </c>
      <c r="V199" s="29">
        <f t="shared" si="48"/>
        <v>0</v>
      </c>
      <c r="W199" s="5">
        <f t="shared" si="49"/>
        <v>0</v>
      </c>
      <c r="X199" s="32">
        <f t="shared" si="45"/>
        <v>0</v>
      </c>
      <c r="Y199" s="30" t="str">
        <f t="shared" si="46"/>
        <v>対象外</v>
      </c>
    </row>
    <row r="200" spans="1:25" x14ac:dyDescent="0.15">
      <c r="A200" s="37"/>
      <c r="B200" s="42"/>
      <c r="C200" s="23"/>
      <c r="D200" s="24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6" t="str">
        <f t="shared" si="40"/>
        <v>-</v>
      </c>
      <c r="Q200" s="27" t="str">
        <f t="shared" si="41"/>
        <v>-</v>
      </c>
      <c r="R200" s="28" t="str">
        <f t="shared" si="42"/>
        <v>-</v>
      </c>
      <c r="S200" s="28" t="str">
        <f t="shared" si="43"/>
        <v>-</v>
      </c>
      <c r="T200" s="52" t="str">
        <f t="shared" si="44"/>
        <v>-</v>
      </c>
      <c r="U200" s="29">
        <f t="shared" si="47"/>
        <v>0</v>
      </c>
      <c r="V200" s="29">
        <f t="shared" si="48"/>
        <v>0</v>
      </c>
      <c r="W200" s="5">
        <f t="shared" si="49"/>
        <v>0</v>
      </c>
      <c r="X200" s="32">
        <f t="shared" si="45"/>
        <v>0</v>
      </c>
      <c r="Y200" s="30" t="str">
        <f t="shared" si="46"/>
        <v>対象外</v>
      </c>
    </row>
    <row r="201" spans="1:25" x14ac:dyDescent="0.15">
      <c r="A201" s="33"/>
      <c r="B201" s="45"/>
      <c r="C201" s="34"/>
      <c r="D201" s="35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26" t="str">
        <f t="shared" si="40"/>
        <v>-</v>
      </c>
      <c r="Q201" s="27" t="str">
        <f t="shared" si="41"/>
        <v>-</v>
      </c>
      <c r="R201" s="28" t="str">
        <f t="shared" si="42"/>
        <v>-</v>
      </c>
      <c r="S201" s="28" t="str">
        <f t="shared" si="43"/>
        <v>-</v>
      </c>
      <c r="T201" s="52" t="str">
        <f t="shared" si="44"/>
        <v>-</v>
      </c>
      <c r="U201" s="29">
        <f t="shared" si="47"/>
        <v>0</v>
      </c>
      <c r="V201" s="29">
        <f t="shared" si="48"/>
        <v>0</v>
      </c>
      <c r="W201" s="5">
        <f t="shared" si="49"/>
        <v>0</v>
      </c>
      <c r="X201" s="32">
        <f t="shared" si="45"/>
        <v>0</v>
      </c>
      <c r="Y201" s="30" t="str">
        <f t="shared" si="46"/>
        <v>対象外</v>
      </c>
    </row>
    <row r="202" spans="1:25" x14ac:dyDescent="0.15">
      <c r="A202" s="37"/>
      <c r="B202" s="42"/>
      <c r="C202" s="23"/>
      <c r="D202" s="24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6" t="str">
        <f t="shared" si="40"/>
        <v>-</v>
      </c>
      <c r="Q202" s="27" t="str">
        <f t="shared" si="41"/>
        <v>-</v>
      </c>
      <c r="R202" s="28" t="str">
        <f t="shared" si="42"/>
        <v>-</v>
      </c>
      <c r="S202" s="28" t="str">
        <f t="shared" si="43"/>
        <v>-</v>
      </c>
      <c r="T202" s="52" t="str">
        <f t="shared" si="44"/>
        <v>-</v>
      </c>
      <c r="U202" s="29">
        <f t="shared" si="47"/>
        <v>0</v>
      </c>
      <c r="V202" s="29">
        <f t="shared" si="48"/>
        <v>0</v>
      </c>
      <c r="W202" s="5">
        <f t="shared" si="49"/>
        <v>0</v>
      </c>
      <c r="X202" s="32">
        <f t="shared" si="45"/>
        <v>0</v>
      </c>
      <c r="Y202" s="30" t="str">
        <f t="shared" si="46"/>
        <v>対象外</v>
      </c>
    </row>
    <row r="203" spans="1:25" x14ac:dyDescent="0.15">
      <c r="A203" s="33"/>
      <c r="B203" s="45"/>
      <c r="C203" s="34"/>
      <c r="D203" s="35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26" t="str">
        <f t="shared" si="40"/>
        <v>-</v>
      </c>
      <c r="Q203" s="27" t="str">
        <f t="shared" si="41"/>
        <v>-</v>
      </c>
      <c r="R203" s="28" t="str">
        <f t="shared" si="42"/>
        <v>-</v>
      </c>
      <c r="S203" s="28" t="str">
        <f t="shared" si="43"/>
        <v>-</v>
      </c>
      <c r="T203" s="52" t="str">
        <f t="shared" si="44"/>
        <v>-</v>
      </c>
      <c r="U203" s="29">
        <f t="shared" si="47"/>
        <v>0</v>
      </c>
      <c r="V203" s="29">
        <f t="shared" si="48"/>
        <v>0</v>
      </c>
      <c r="W203" s="5">
        <f t="shared" si="49"/>
        <v>0</v>
      </c>
      <c r="X203" s="32">
        <f t="shared" si="45"/>
        <v>0</v>
      </c>
      <c r="Y203" s="30" t="str">
        <f t="shared" si="46"/>
        <v>対象外</v>
      </c>
    </row>
    <row r="204" spans="1:25" x14ac:dyDescent="0.15">
      <c r="A204" s="37"/>
      <c r="B204" s="42"/>
      <c r="C204" s="23"/>
      <c r="D204" s="24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6" t="str">
        <f t="shared" si="40"/>
        <v>-</v>
      </c>
      <c r="Q204" s="27" t="str">
        <f t="shared" si="41"/>
        <v>-</v>
      </c>
      <c r="R204" s="28" t="str">
        <f t="shared" si="42"/>
        <v>-</v>
      </c>
      <c r="S204" s="28" t="str">
        <f t="shared" si="43"/>
        <v>-</v>
      </c>
      <c r="T204" s="52" t="str">
        <f t="shared" si="44"/>
        <v>-</v>
      </c>
      <c r="U204" s="29">
        <f t="shared" si="47"/>
        <v>0</v>
      </c>
      <c r="V204" s="29">
        <f t="shared" si="48"/>
        <v>0</v>
      </c>
      <c r="W204" s="5">
        <f t="shared" si="49"/>
        <v>0</v>
      </c>
      <c r="X204" s="32">
        <f t="shared" si="45"/>
        <v>0</v>
      </c>
      <c r="Y204" s="30" t="str">
        <f t="shared" si="46"/>
        <v>対象外</v>
      </c>
    </row>
    <row r="205" spans="1:25" x14ac:dyDescent="0.15">
      <c r="A205" s="33"/>
      <c r="B205" s="45"/>
      <c r="C205" s="34"/>
      <c r="D205" s="35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26" t="str">
        <f t="shared" si="40"/>
        <v>-</v>
      </c>
      <c r="Q205" s="27" t="str">
        <f t="shared" si="41"/>
        <v>-</v>
      </c>
      <c r="R205" s="28" t="str">
        <f t="shared" si="42"/>
        <v>-</v>
      </c>
      <c r="S205" s="28" t="str">
        <f t="shared" si="43"/>
        <v>-</v>
      </c>
      <c r="T205" s="52" t="str">
        <f t="shared" si="44"/>
        <v>-</v>
      </c>
      <c r="U205" s="29">
        <f t="shared" si="47"/>
        <v>0</v>
      </c>
      <c r="V205" s="29">
        <f t="shared" si="48"/>
        <v>0</v>
      </c>
      <c r="W205" s="5">
        <f t="shared" si="49"/>
        <v>0</v>
      </c>
      <c r="X205" s="32">
        <f t="shared" si="45"/>
        <v>0</v>
      </c>
      <c r="Y205" s="30" t="str">
        <f t="shared" si="46"/>
        <v>対象外</v>
      </c>
    </row>
    <row r="206" spans="1:25" x14ac:dyDescent="0.15">
      <c r="A206" s="37"/>
      <c r="B206" s="42"/>
      <c r="C206" s="23"/>
      <c r="D206" s="24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6" t="str">
        <f t="shared" si="40"/>
        <v>-</v>
      </c>
      <c r="Q206" s="27" t="str">
        <f t="shared" si="41"/>
        <v>-</v>
      </c>
      <c r="R206" s="28" t="str">
        <f t="shared" si="42"/>
        <v>-</v>
      </c>
      <c r="S206" s="28" t="str">
        <f t="shared" si="43"/>
        <v>-</v>
      </c>
      <c r="T206" s="52" t="str">
        <f t="shared" si="44"/>
        <v>-</v>
      </c>
      <c r="U206" s="29">
        <f t="shared" si="47"/>
        <v>0</v>
      </c>
      <c r="V206" s="29">
        <f t="shared" si="48"/>
        <v>0</v>
      </c>
      <c r="W206" s="5">
        <f t="shared" si="49"/>
        <v>0</v>
      </c>
      <c r="X206" s="32">
        <f t="shared" si="45"/>
        <v>0</v>
      </c>
      <c r="Y206" s="30" t="str">
        <f t="shared" si="46"/>
        <v>対象外</v>
      </c>
    </row>
    <row r="207" spans="1:25" x14ac:dyDescent="0.15">
      <c r="A207" s="33"/>
      <c r="B207" s="45"/>
      <c r="C207" s="34"/>
      <c r="D207" s="35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26" t="str">
        <f t="shared" si="40"/>
        <v>-</v>
      </c>
      <c r="Q207" s="27" t="str">
        <f t="shared" si="41"/>
        <v>-</v>
      </c>
      <c r="R207" s="28" t="str">
        <f t="shared" si="42"/>
        <v>-</v>
      </c>
      <c r="S207" s="28" t="str">
        <f t="shared" si="43"/>
        <v>-</v>
      </c>
      <c r="T207" s="52" t="str">
        <f t="shared" si="44"/>
        <v>-</v>
      </c>
      <c r="U207" s="29">
        <f t="shared" si="47"/>
        <v>0</v>
      </c>
      <c r="V207" s="29">
        <f t="shared" si="48"/>
        <v>0</v>
      </c>
      <c r="W207" s="5">
        <f t="shared" si="49"/>
        <v>0</v>
      </c>
      <c r="X207" s="32">
        <f t="shared" si="45"/>
        <v>0</v>
      </c>
      <c r="Y207" s="30" t="str">
        <f t="shared" si="46"/>
        <v>対象外</v>
      </c>
    </row>
    <row r="208" spans="1:25" x14ac:dyDescent="0.15">
      <c r="A208" s="37"/>
      <c r="B208" s="42"/>
      <c r="C208" s="23"/>
      <c r="D208" s="24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6" t="str">
        <f t="shared" si="40"/>
        <v>-</v>
      </c>
      <c r="Q208" s="27" t="str">
        <f t="shared" si="41"/>
        <v>-</v>
      </c>
      <c r="R208" s="28" t="str">
        <f t="shared" si="42"/>
        <v>-</v>
      </c>
      <c r="S208" s="28" t="str">
        <f t="shared" si="43"/>
        <v>-</v>
      </c>
      <c r="T208" s="52" t="str">
        <f t="shared" si="44"/>
        <v>-</v>
      </c>
      <c r="U208" s="29">
        <f t="shared" si="47"/>
        <v>0</v>
      </c>
      <c r="V208" s="29">
        <f t="shared" si="48"/>
        <v>0</v>
      </c>
      <c r="W208" s="5">
        <f t="shared" si="49"/>
        <v>0</v>
      </c>
      <c r="X208" s="32">
        <f t="shared" si="45"/>
        <v>0</v>
      </c>
      <c r="Y208" s="30" t="str">
        <f t="shared" si="46"/>
        <v>対象外</v>
      </c>
    </row>
    <row r="209" spans="1:25" x14ac:dyDescent="0.15">
      <c r="A209" s="33"/>
      <c r="B209" s="45"/>
      <c r="C209" s="34"/>
      <c r="D209" s="35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26" t="str">
        <f t="shared" si="40"/>
        <v>-</v>
      </c>
      <c r="Q209" s="27" t="str">
        <f t="shared" si="41"/>
        <v>-</v>
      </c>
      <c r="R209" s="28" t="str">
        <f t="shared" si="42"/>
        <v>-</v>
      </c>
      <c r="S209" s="28" t="str">
        <f t="shared" si="43"/>
        <v>-</v>
      </c>
      <c r="T209" s="52" t="str">
        <f t="shared" si="44"/>
        <v>-</v>
      </c>
      <c r="U209" s="29">
        <f t="shared" si="47"/>
        <v>0</v>
      </c>
      <c r="V209" s="29">
        <f t="shared" si="48"/>
        <v>0</v>
      </c>
      <c r="W209" s="5">
        <f t="shared" si="49"/>
        <v>0</v>
      </c>
      <c r="X209" s="32">
        <f t="shared" si="45"/>
        <v>0</v>
      </c>
      <c r="Y209" s="30" t="str">
        <f t="shared" si="46"/>
        <v>対象外</v>
      </c>
    </row>
    <row r="210" spans="1:25" x14ac:dyDescent="0.15">
      <c r="A210" s="37"/>
      <c r="B210" s="42"/>
      <c r="C210" s="23"/>
      <c r="D210" s="24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6" t="str">
        <f t="shared" si="40"/>
        <v>-</v>
      </c>
      <c r="Q210" s="27" t="str">
        <f t="shared" si="41"/>
        <v>-</v>
      </c>
      <c r="R210" s="28" t="str">
        <f t="shared" si="42"/>
        <v>-</v>
      </c>
      <c r="S210" s="28" t="str">
        <f t="shared" si="43"/>
        <v>-</v>
      </c>
      <c r="T210" s="52" t="str">
        <f t="shared" si="44"/>
        <v>-</v>
      </c>
      <c r="U210" s="29">
        <f t="shared" si="47"/>
        <v>0</v>
      </c>
      <c r="V210" s="29">
        <f t="shared" si="48"/>
        <v>0</v>
      </c>
      <c r="W210" s="5">
        <f t="shared" si="49"/>
        <v>0</v>
      </c>
      <c r="X210" s="32">
        <f t="shared" si="45"/>
        <v>0</v>
      </c>
      <c r="Y210" s="30" t="str">
        <f t="shared" si="46"/>
        <v>対象外</v>
      </c>
    </row>
    <row r="211" spans="1:25" x14ac:dyDescent="0.15">
      <c r="A211" s="33"/>
      <c r="B211" s="45"/>
      <c r="C211" s="34"/>
      <c r="D211" s="35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26" t="str">
        <f t="shared" si="40"/>
        <v>-</v>
      </c>
      <c r="Q211" s="27" t="str">
        <f t="shared" si="41"/>
        <v>-</v>
      </c>
      <c r="R211" s="28" t="str">
        <f t="shared" si="42"/>
        <v>-</v>
      </c>
      <c r="S211" s="28" t="str">
        <f t="shared" si="43"/>
        <v>-</v>
      </c>
      <c r="T211" s="52" t="str">
        <f t="shared" si="44"/>
        <v>-</v>
      </c>
      <c r="U211" s="29">
        <f t="shared" si="47"/>
        <v>0</v>
      </c>
      <c r="V211" s="29">
        <f t="shared" si="48"/>
        <v>0</v>
      </c>
      <c r="W211" s="5">
        <f t="shared" si="49"/>
        <v>0</v>
      </c>
      <c r="X211" s="32">
        <f t="shared" si="45"/>
        <v>0</v>
      </c>
      <c r="Y211" s="30" t="str">
        <f t="shared" si="46"/>
        <v>対象外</v>
      </c>
    </row>
    <row r="212" spans="1:25" x14ac:dyDescent="0.15">
      <c r="A212" s="37"/>
      <c r="B212" s="42"/>
      <c r="C212" s="23"/>
      <c r="D212" s="24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6" t="str">
        <f t="shared" si="40"/>
        <v>-</v>
      </c>
      <c r="Q212" s="27" t="str">
        <f t="shared" si="41"/>
        <v>-</v>
      </c>
      <c r="R212" s="28" t="str">
        <f t="shared" si="42"/>
        <v>-</v>
      </c>
      <c r="S212" s="28" t="str">
        <f t="shared" si="43"/>
        <v>-</v>
      </c>
      <c r="T212" s="52" t="str">
        <f t="shared" si="44"/>
        <v>-</v>
      </c>
      <c r="U212" s="29">
        <f t="shared" si="47"/>
        <v>0</v>
      </c>
      <c r="V212" s="29">
        <f t="shared" si="48"/>
        <v>0</v>
      </c>
      <c r="W212" s="5">
        <f t="shared" si="49"/>
        <v>0</v>
      </c>
      <c r="X212" s="32">
        <f t="shared" si="45"/>
        <v>0</v>
      </c>
      <c r="Y212" s="30" t="str">
        <f t="shared" si="46"/>
        <v>対象外</v>
      </c>
    </row>
    <row r="213" spans="1:25" x14ac:dyDescent="0.15">
      <c r="A213" s="33"/>
      <c r="B213" s="45"/>
      <c r="C213" s="34"/>
      <c r="D213" s="35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26" t="str">
        <f t="shared" si="40"/>
        <v>-</v>
      </c>
      <c r="Q213" s="27" t="str">
        <f t="shared" si="41"/>
        <v>-</v>
      </c>
      <c r="R213" s="28" t="str">
        <f t="shared" si="42"/>
        <v>-</v>
      </c>
      <c r="S213" s="28" t="str">
        <f t="shared" si="43"/>
        <v>-</v>
      </c>
      <c r="T213" s="52" t="str">
        <f t="shared" si="44"/>
        <v>-</v>
      </c>
      <c r="U213" s="29">
        <f t="shared" si="47"/>
        <v>0</v>
      </c>
      <c r="V213" s="29">
        <f t="shared" si="48"/>
        <v>0</v>
      </c>
      <c r="W213" s="5">
        <f t="shared" si="49"/>
        <v>0</v>
      </c>
      <c r="X213" s="32">
        <f t="shared" si="45"/>
        <v>0</v>
      </c>
      <c r="Y213" s="30" t="str">
        <f t="shared" si="46"/>
        <v>対象外</v>
      </c>
    </row>
    <row r="214" spans="1:25" x14ac:dyDescent="0.15">
      <c r="A214" s="37"/>
      <c r="B214" s="42"/>
      <c r="C214" s="23"/>
      <c r="D214" s="24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6" t="str">
        <f t="shared" si="40"/>
        <v>-</v>
      </c>
      <c r="Q214" s="27" t="str">
        <f t="shared" si="41"/>
        <v>-</v>
      </c>
      <c r="R214" s="28" t="str">
        <f t="shared" si="42"/>
        <v>-</v>
      </c>
      <c r="S214" s="28" t="str">
        <f t="shared" si="43"/>
        <v>-</v>
      </c>
      <c r="T214" s="52" t="str">
        <f t="shared" si="44"/>
        <v>-</v>
      </c>
      <c r="U214" s="29">
        <f t="shared" si="47"/>
        <v>0</v>
      </c>
      <c r="V214" s="29">
        <f t="shared" si="48"/>
        <v>0</v>
      </c>
      <c r="W214" s="5">
        <f t="shared" si="49"/>
        <v>0</v>
      </c>
      <c r="X214" s="32">
        <f t="shared" si="45"/>
        <v>0</v>
      </c>
      <c r="Y214" s="30" t="str">
        <f t="shared" si="46"/>
        <v>対象外</v>
      </c>
    </row>
    <row r="215" spans="1:25" x14ac:dyDescent="0.15">
      <c r="A215" s="33"/>
      <c r="B215" s="45"/>
      <c r="C215" s="34"/>
      <c r="D215" s="35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26" t="str">
        <f t="shared" si="40"/>
        <v>-</v>
      </c>
      <c r="Q215" s="27" t="str">
        <f t="shared" si="41"/>
        <v>-</v>
      </c>
      <c r="R215" s="28" t="str">
        <f t="shared" si="42"/>
        <v>-</v>
      </c>
      <c r="S215" s="28" t="str">
        <f t="shared" si="43"/>
        <v>-</v>
      </c>
      <c r="T215" s="52" t="str">
        <f t="shared" si="44"/>
        <v>-</v>
      </c>
      <c r="U215" s="29">
        <f t="shared" si="47"/>
        <v>0</v>
      </c>
      <c r="V215" s="29">
        <f t="shared" si="48"/>
        <v>0</v>
      </c>
      <c r="W215" s="5">
        <f t="shared" si="49"/>
        <v>0</v>
      </c>
      <c r="X215" s="32">
        <f t="shared" si="45"/>
        <v>0</v>
      </c>
      <c r="Y215" s="30" t="str">
        <f t="shared" si="46"/>
        <v>対象外</v>
      </c>
    </row>
    <row r="216" spans="1:25" x14ac:dyDescent="0.15">
      <c r="A216" s="37"/>
      <c r="B216" s="42"/>
      <c r="C216" s="23"/>
      <c r="D216" s="24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6" t="str">
        <f t="shared" si="40"/>
        <v>-</v>
      </c>
      <c r="Q216" s="27" t="str">
        <f t="shared" si="41"/>
        <v>-</v>
      </c>
      <c r="R216" s="28" t="str">
        <f t="shared" si="42"/>
        <v>-</v>
      </c>
      <c r="S216" s="28" t="str">
        <f t="shared" si="43"/>
        <v>-</v>
      </c>
      <c r="T216" s="52" t="str">
        <f t="shared" si="44"/>
        <v>-</v>
      </c>
      <c r="U216" s="29">
        <f t="shared" si="47"/>
        <v>0</v>
      </c>
      <c r="V216" s="29">
        <f t="shared" si="48"/>
        <v>0</v>
      </c>
      <c r="W216" s="5">
        <f t="shared" si="49"/>
        <v>0</v>
      </c>
      <c r="X216" s="32">
        <f t="shared" si="45"/>
        <v>0</v>
      </c>
      <c r="Y216" s="30" t="str">
        <f t="shared" si="46"/>
        <v>対象外</v>
      </c>
    </row>
    <row r="217" spans="1:25" x14ac:dyDescent="0.15">
      <c r="A217" s="33"/>
      <c r="B217" s="45"/>
      <c r="C217" s="34"/>
      <c r="D217" s="35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26" t="str">
        <f t="shared" si="40"/>
        <v>-</v>
      </c>
      <c r="Q217" s="27" t="str">
        <f t="shared" si="41"/>
        <v>-</v>
      </c>
      <c r="R217" s="28" t="str">
        <f t="shared" si="42"/>
        <v>-</v>
      </c>
      <c r="S217" s="28" t="str">
        <f t="shared" si="43"/>
        <v>-</v>
      </c>
      <c r="T217" s="52" t="str">
        <f t="shared" si="44"/>
        <v>-</v>
      </c>
      <c r="U217" s="29">
        <f t="shared" si="47"/>
        <v>0</v>
      </c>
      <c r="V217" s="29">
        <f t="shared" si="48"/>
        <v>0</v>
      </c>
      <c r="W217" s="5">
        <f t="shared" si="49"/>
        <v>0</v>
      </c>
      <c r="X217" s="32">
        <f t="shared" si="45"/>
        <v>0</v>
      </c>
      <c r="Y217" s="30" t="str">
        <f t="shared" si="46"/>
        <v>対象外</v>
      </c>
    </row>
    <row r="218" spans="1:25" x14ac:dyDescent="0.15">
      <c r="A218" s="37"/>
      <c r="B218" s="42"/>
      <c r="C218" s="23"/>
      <c r="D218" s="24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6" t="str">
        <f t="shared" si="40"/>
        <v>-</v>
      </c>
      <c r="Q218" s="27" t="str">
        <f t="shared" si="41"/>
        <v>-</v>
      </c>
      <c r="R218" s="28" t="str">
        <f t="shared" si="42"/>
        <v>-</v>
      </c>
      <c r="S218" s="28" t="str">
        <f t="shared" si="43"/>
        <v>-</v>
      </c>
      <c r="T218" s="52" t="str">
        <f t="shared" si="44"/>
        <v>-</v>
      </c>
      <c r="U218" s="29">
        <f t="shared" si="47"/>
        <v>0</v>
      </c>
      <c r="V218" s="29">
        <f t="shared" si="48"/>
        <v>0</v>
      </c>
      <c r="W218" s="5">
        <f t="shared" si="49"/>
        <v>0</v>
      </c>
      <c r="X218" s="32">
        <f t="shared" si="45"/>
        <v>0</v>
      </c>
      <c r="Y218" s="30" t="str">
        <f t="shared" si="46"/>
        <v>対象外</v>
      </c>
    </row>
    <row r="219" spans="1:25" x14ac:dyDescent="0.15">
      <c r="A219" s="33"/>
      <c r="B219" s="45"/>
      <c r="C219" s="34"/>
      <c r="D219" s="35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26" t="str">
        <f t="shared" si="40"/>
        <v>-</v>
      </c>
      <c r="Q219" s="27" t="str">
        <f t="shared" si="41"/>
        <v>-</v>
      </c>
      <c r="R219" s="28" t="str">
        <f t="shared" si="42"/>
        <v>-</v>
      </c>
      <c r="S219" s="28" t="str">
        <f t="shared" si="43"/>
        <v>-</v>
      </c>
      <c r="T219" s="52" t="str">
        <f t="shared" si="44"/>
        <v>-</v>
      </c>
      <c r="U219" s="29">
        <f t="shared" si="47"/>
        <v>0</v>
      </c>
      <c r="V219" s="29">
        <f t="shared" si="48"/>
        <v>0</v>
      </c>
      <c r="W219" s="5">
        <f t="shared" si="49"/>
        <v>0</v>
      </c>
      <c r="X219" s="32">
        <f t="shared" si="45"/>
        <v>0</v>
      </c>
      <c r="Y219" s="30" t="str">
        <f t="shared" si="46"/>
        <v>対象外</v>
      </c>
    </row>
    <row r="220" spans="1:25" x14ac:dyDescent="0.15">
      <c r="A220" s="37"/>
      <c r="B220" s="42"/>
      <c r="C220" s="23"/>
      <c r="D220" s="24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6" t="str">
        <f t="shared" si="40"/>
        <v>-</v>
      </c>
      <c r="Q220" s="27" t="str">
        <f t="shared" si="41"/>
        <v>-</v>
      </c>
      <c r="R220" s="28" t="str">
        <f t="shared" si="42"/>
        <v>-</v>
      </c>
      <c r="S220" s="28" t="str">
        <f t="shared" si="43"/>
        <v>-</v>
      </c>
      <c r="T220" s="52" t="str">
        <f t="shared" si="44"/>
        <v>-</v>
      </c>
      <c r="U220" s="29">
        <f t="shared" si="47"/>
        <v>0</v>
      </c>
      <c r="V220" s="29">
        <f t="shared" si="48"/>
        <v>0</v>
      </c>
      <c r="W220" s="5">
        <f t="shared" si="49"/>
        <v>0</v>
      </c>
      <c r="X220" s="32">
        <f t="shared" si="45"/>
        <v>0</v>
      </c>
      <c r="Y220" s="30" t="str">
        <f t="shared" si="46"/>
        <v>対象外</v>
      </c>
    </row>
    <row r="221" spans="1:25" x14ac:dyDescent="0.15">
      <c r="A221" s="33"/>
      <c r="B221" s="45"/>
      <c r="C221" s="34"/>
      <c r="D221" s="35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26" t="str">
        <f t="shared" si="40"/>
        <v>-</v>
      </c>
      <c r="Q221" s="27" t="str">
        <f t="shared" si="41"/>
        <v>-</v>
      </c>
      <c r="R221" s="28" t="str">
        <f t="shared" si="42"/>
        <v>-</v>
      </c>
      <c r="S221" s="28" t="str">
        <f t="shared" si="43"/>
        <v>-</v>
      </c>
      <c r="T221" s="52" t="str">
        <f t="shared" si="44"/>
        <v>-</v>
      </c>
      <c r="U221" s="29">
        <f t="shared" si="47"/>
        <v>0</v>
      </c>
      <c r="V221" s="29">
        <f t="shared" si="48"/>
        <v>0</v>
      </c>
      <c r="W221" s="5">
        <f t="shared" si="49"/>
        <v>0</v>
      </c>
      <c r="X221" s="32">
        <f t="shared" si="45"/>
        <v>0</v>
      </c>
      <c r="Y221" s="30" t="str">
        <f t="shared" si="46"/>
        <v>対象外</v>
      </c>
    </row>
    <row r="222" spans="1:25" x14ac:dyDescent="0.15">
      <c r="A222" s="37"/>
      <c r="B222" s="42"/>
      <c r="C222" s="23"/>
      <c r="D222" s="24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6" t="str">
        <f t="shared" si="40"/>
        <v>-</v>
      </c>
      <c r="Q222" s="27" t="str">
        <f t="shared" si="41"/>
        <v>-</v>
      </c>
      <c r="R222" s="28" t="str">
        <f t="shared" si="42"/>
        <v>-</v>
      </c>
      <c r="S222" s="28" t="str">
        <f t="shared" si="43"/>
        <v>-</v>
      </c>
      <c r="T222" s="52" t="str">
        <f t="shared" si="44"/>
        <v>-</v>
      </c>
      <c r="U222" s="29">
        <f t="shared" si="47"/>
        <v>0</v>
      </c>
      <c r="V222" s="29">
        <f t="shared" si="48"/>
        <v>0</v>
      </c>
      <c r="W222" s="5">
        <f t="shared" si="49"/>
        <v>0</v>
      </c>
      <c r="X222" s="32">
        <f t="shared" si="45"/>
        <v>0</v>
      </c>
      <c r="Y222" s="30" t="str">
        <f t="shared" si="46"/>
        <v>対象外</v>
      </c>
    </row>
    <row r="223" spans="1:25" x14ac:dyDescent="0.15">
      <c r="A223" s="33"/>
      <c r="B223" s="45"/>
      <c r="C223" s="34"/>
      <c r="D223" s="35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26" t="str">
        <f t="shared" si="40"/>
        <v>-</v>
      </c>
      <c r="Q223" s="27" t="str">
        <f t="shared" si="41"/>
        <v>-</v>
      </c>
      <c r="R223" s="28" t="str">
        <f t="shared" si="42"/>
        <v>-</v>
      </c>
      <c r="S223" s="28" t="str">
        <f t="shared" si="43"/>
        <v>-</v>
      </c>
      <c r="T223" s="52" t="str">
        <f t="shared" si="44"/>
        <v>-</v>
      </c>
      <c r="U223" s="29">
        <f t="shared" si="47"/>
        <v>0</v>
      </c>
      <c r="V223" s="29">
        <f t="shared" si="48"/>
        <v>0</v>
      </c>
      <c r="W223" s="5">
        <f t="shared" si="49"/>
        <v>0</v>
      </c>
      <c r="X223" s="32">
        <f t="shared" si="45"/>
        <v>0</v>
      </c>
      <c r="Y223" s="30" t="str">
        <f t="shared" si="46"/>
        <v>対象外</v>
      </c>
    </row>
    <row r="224" spans="1:25" x14ac:dyDescent="0.15">
      <c r="A224" s="37"/>
      <c r="B224" s="42"/>
      <c r="C224" s="23"/>
      <c r="D224" s="24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6" t="str">
        <f t="shared" si="40"/>
        <v>-</v>
      </c>
      <c r="Q224" s="27" t="str">
        <f t="shared" si="41"/>
        <v>-</v>
      </c>
      <c r="R224" s="28" t="str">
        <f t="shared" si="42"/>
        <v>-</v>
      </c>
      <c r="S224" s="28" t="str">
        <f t="shared" si="43"/>
        <v>-</v>
      </c>
      <c r="T224" s="52" t="str">
        <f t="shared" si="44"/>
        <v>-</v>
      </c>
      <c r="U224" s="29">
        <f t="shared" si="47"/>
        <v>0</v>
      </c>
      <c r="V224" s="29">
        <f t="shared" si="48"/>
        <v>0</v>
      </c>
      <c r="W224" s="5">
        <f t="shared" si="49"/>
        <v>0</v>
      </c>
      <c r="X224" s="32">
        <f t="shared" si="45"/>
        <v>0</v>
      </c>
      <c r="Y224" s="30" t="str">
        <f t="shared" si="46"/>
        <v>対象外</v>
      </c>
    </row>
    <row r="225" spans="1:25" x14ac:dyDescent="0.15">
      <c r="A225" s="33"/>
      <c r="B225" s="45"/>
      <c r="C225" s="34"/>
      <c r="D225" s="35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26" t="str">
        <f t="shared" si="40"/>
        <v>-</v>
      </c>
      <c r="Q225" s="27" t="str">
        <f t="shared" si="41"/>
        <v>-</v>
      </c>
      <c r="R225" s="28" t="str">
        <f t="shared" si="42"/>
        <v>-</v>
      </c>
      <c r="S225" s="28" t="str">
        <f t="shared" si="43"/>
        <v>-</v>
      </c>
      <c r="T225" s="52" t="str">
        <f t="shared" si="44"/>
        <v>-</v>
      </c>
      <c r="U225" s="29">
        <f t="shared" si="47"/>
        <v>0</v>
      </c>
      <c r="V225" s="29">
        <f t="shared" si="48"/>
        <v>0</v>
      </c>
      <c r="W225" s="5">
        <f t="shared" si="49"/>
        <v>0</v>
      </c>
      <c r="X225" s="32">
        <f t="shared" si="45"/>
        <v>0</v>
      </c>
      <c r="Y225" s="30" t="str">
        <f t="shared" si="46"/>
        <v>対象外</v>
      </c>
    </row>
    <row r="226" spans="1:25" x14ac:dyDescent="0.15">
      <c r="A226" s="37"/>
      <c r="B226" s="42"/>
      <c r="C226" s="23"/>
      <c r="D226" s="24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6" t="str">
        <f t="shared" si="40"/>
        <v>-</v>
      </c>
      <c r="Q226" s="27" t="str">
        <f t="shared" si="41"/>
        <v>-</v>
      </c>
      <c r="R226" s="28" t="str">
        <f t="shared" si="42"/>
        <v>-</v>
      </c>
      <c r="S226" s="28" t="str">
        <f t="shared" si="43"/>
        <v>-</v>
      </c>
      <c r="T226" s="52" t="str">
        <f t="shared" si="44"/>
        <v>-</v>
      </c>
      <c r="U226" s="29">
        <f t="shared" si="47"/>
        <v>0</v>
      </c>
      <c r="V226" s="29">
        <f t="shared" si="48"/>
        <v>0</v>
      </c>
      <c r="W226" s="5">
        <f t="shared" si="49"/>
        <v>0</v>
      </c>
      <c r="X226" s="32">
        <f t="shared" si="45"/>
        <v>0</v>
      </c>
      <c r="Y226" s="30" t="str">
        <f t="shared" si="46"/>
        <v>対象外</v>
      </c>
    </row>
    <row r="227" spans="1:25" x14ac:dyDescent="0.15">
      <c r="A227" s="33"/>
      <c r="B227" s="45"/>
      <c r="C227" s="34"/>
      <c r="D227" s="35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26" t="str">
        <f t="shared" si="40"/>
        <v>-</v>
      </c>
      <c r="Q227" s="27" t="str">
        <f t="shared" si="41"/>
        <v>-</v>
      </c>
      <c r="R227" s="28" t="str">
        <f t="shared" si="42"/>
        <v>-</v>
      </c>
      <c r="S227" s="28" t="str">
        <f t="shared" si="43"/>
        <v>-</v>
      </c>
      <c r="T227" s="52" t="str">
        <f t="shared" si="44"/>
        <v>-</v>
      </c>
      <c r="U227" s="29">
        <f t="shared" si="47"/>
        <v>0</v>
      </c>
      <c r="V227" s="29">
        <f t="shared" si="48"/>
        <v>0</v>
      </c>
      <c r="W227" s="5">
        <f t="shared" si="49"/>
        <v>0</v>
      </c>
      <c r="X227" s="32">
        <f t="shared" si="45"/>
        <v>0</v>
      </c>
      <c r="Y227" s="30" t="str">
        <f t="shared" si="46"/>
        <v>対象外</v>
      </c>
    </row>
    <row r="228" spans="1:25" x14ac:dyDescent="0.15">
      <c r="A228" s="37"/>
      <c r="B228" s="42"/>
      <c r="C228" s="23"/>
      <c r="D228" s="24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6" t="str">
        <f t="shared" si="40"/>
        <v>-</v>
      </c>
      <c r="Q228" s="27" t="str">
        <f t="shared" si="41"/>
        <v>-</v>
      </c>
      <c r="R228" s="28" t="str">
        <f t="shared" si="42"/>
        <v>-</v>
      </c>
      <c r="S228" s="28" t="str">
        <f t="shared" si="43"/>
        <v>-</v>
      </c>
      <c r="T228" s="52" t="str">
        <f t="shared" si="44"/>
        <v>-</v>
      </c>
      <c r="U228" s="29">
        <f t="shared" si="47"/>
        <v>0</v>
      </c>
      <c r="V228" s="29">
        <f t="shared" si="48"/>
        <v>0</v>
      </c>
      <c r="W228" s="5">
        <f t="shared" si="49"/>
        <v>0</v>
      </c>
      <c r="X228" s="32">
        <f t="shared" si="45"/>
        <v>0</v>
      </c>
      <c r="Y228" s="30" t="str">
        <f t="shared" si="46"/>
        <v>対象外</v>
      </c>
    </row>
    <row r="229" spans="1:25" x14ac:dyDescent="0.15">
      <c r="A229" s="33"/>
      <c r="B229" s="45"/>
      <c r="C229" s="34"/>
      <c r="D229" s="35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26" t="str">
        <f t="shared" si="40"/>
        <v>-</v>
      </c>
      <c r="Q229" s="27" t="str">
        <f t="shared" si="41"/>
        <v>-</v>
      </c>
      <c r="R229" s="28" t="str">
        <f t="shared" si="42"/>
        <v>-</v>
      </c>
      <c r="S229" s="28" t="str">
        <f t="shared" si="43"/>
        <v>-</v>
      </c>
      <c r="T229" s="52" t="str">
        <f t="shared" si="44"/>
        <v>-</v>
      </c>
      <c r="U229" s="29">
        <f t="shared" si="47"/>
        <v>0</v>
      </c>
      <c r="V229" s="29">
        <f t="shared" si="48"/>
        <v>0</v>
      </c>
      <c r="W229" s="5">
        <f t="shared" si="49"/>
        <v>0</v>
      </c>
      <c r="X229" s="32">
        <f t="shared" si="45"/>
        <v>0</v>
      </c>
      <c r="Y229" s="30" t="str">
        <f t="shared" si="46"/>
        <v>対象外</v>
      </c>
    </row>
    <row r="230" spans="1:25" x14ac:dyDescent="0.15">
      <c r="A230" s="37"/>
      <c r="B230" s="42"/>
      <c r="C230" s="23"/>
      <c r="D230" s="24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6" t="str">
        <f t="shared" si="40"/>
        <v>-</v>
      </c>
      <c r="Q230" s="27" t="str">
        <f t="shared" si="41"/>
        <v>-</v>
      </c>
      <c r="R230" s="28" t="str">
        <f t="shared" si="42"/>
        <v>-</v>
      </c>
      <c r="S230" s="28" t="str">
        <f t="shared" si="43"/>
        <v>-</v>
      </c>
      <c r="T230" s="52" t="str">
        <f t="shared" si="44"/>
        <v>-</v>
      </c>
      <c r="U230" s="29">
        <f t="shared" si="47"/>
        <v>0</v>
      </c>
      <c r="V230" s="29">
        <f t="shared" si="48"/>
        <v>0</v>
      </c>
      <c r="W230" s="5">
        <f t="shared" si="49"/>
        <v>0</v>
      </c>
      <c r="X230" s="32">
        <f t="shared" si="45"/>
        <v>0</v>
      </c>
      <c r="Y230" s="30" t="str">
        <f t="shared" si="46"/>
        <v>対象外</v>
      </c>
    </row>
    <row r="231" spans="1:25" x14ac:dyDescent="0.15">
      <c r="A231" s="33"/>
      <c r="B231" s="45"/>
      <c r="C231" s="34"/>
      <c r="D231" s="35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26" t="str">
        <f t="shared" si="40"/>
        <v>-</v>
      </c>
      <c r="Q231" s="27" t="str">
        <f t="shared" si="41"/>
        <v>-</v>
      </c>
      <c r="R231" s="28" t="str">
        <f t="shared" si="42"/>
        <v>-</v>
      </c>
      <c r="S231" s="28" t="str">
        <f t="shared" si="43"/>
        <v>-</v>
      </c>
      <c r="T231" s="52" t="str">
        <f t="shared" si="44"/>
        <v>-</v>
      </c>
      <c r="U231" s="29">
        <f t="shared" si="47"/>
        <v>0</v>
      </c>
      <c r="V231" s="29">
        <f t="shared" si="48"/>
        <v>0</v>
      </c>
      <c r="W231" s="5">
        <f t="shared" si="49"/>
        <v>0</v>
      </c>
      <c r="X231" s="32">
        <f t="shared" si="45"/>
        <v>0</v>
      </c>
      <c r="Y231" s="30" t="str">
        <f t="shared" si="46"/>
        <v>対象外</v>
      </c>
    </row>
    <row r="232" spans="1:25" x14ac:dyDescent="0.15">
      <c r="A232" s="37"/>
      <c r="B232" s="42"/>
      <c r="C232" s="23"/>
      <c r="D232" s="24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6" t="str">
        <f t="shared" si="40"/>
        <v>-</v>
      </c>
      <c r="Q232" s="27" t="str">
        <f t="shared" si="41"/>
        <v>-</v>
      </c>
      <c r="R232" s="28" t="str">
        <f t="shared" si="42"/>
        <v>-</v>
      </c>
      <c r="S232" s="28" t="str">
        <f t="shared" si="43"/>
        <v>-</v>
      </c>
      <c r="T232" s="52" t="str">
        <f t="shared" si="44"/>
        <v>-</v>
      </c>
      <c r="U232" s="29">
        <f t="shared" si="47"/>
        <v>0</v>
      </c>
      <c r="V232" s="29">
        <f t="shared" si="48"/>
        <v>0</v>
      </c>
      <c r="W232" s="5">
        <f t="shared" si="49"/>
        <v>0</v>
      </c>
      <c r="X232" s="32">
        <f t="shared" si="45"/>
        <v>0</v>
      </c>
      <c r="Y232" s="30" t="str">
        <f t="shared" si="46"/>
        <v>対象外</v>
      </c>
    </row>
    <row r="233" spans="1:25" x14ac:dyDescent="0.15">
      <c r="A233" s="33"/>
      <c r="B233" s="45"/>
      <c r="C233" s="34"/>
      <c r="D233" s="35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26" t="str">
        <f t="shared" si="40"/>
        <v>-</v>
      </c>
      <c r="Q233" s="27" t="str">
        <f t="shared" si="41"/>
        <v>-</v>
      </c>
      <c r="R233" s="28" t="str">
        <f t="shared" si="42"/>
        <v>-</v>
      </c>
      <c r="S233" s="28" t="str">
        <f t="shared" si="43"/>
        <v>-</v>
      </c>
      <c r="T233" s="52" t="str">
        <f t="shared" si="44"/>
        <v>-</v>
      </c>
      <c r="U233" s="29">
        <f t="shared" si="47"/>
        <v>0</v>
      </c>
      <c r="V233" s="29">
        <f t="shared" si="48"/>
        <v>0</v>
      </c>
      <c r="W233" s="5">
        <f t="shared" si="49"/>
        <v>0</v>
      </c>
      <c r="X233" s="32">
        <f t="shared" si="45"/>
        <v>0</v>
      </c>
      <c r="Y233" s="30" t="str">
        <f t="shared" si="46"/>
        <v>対象外</v>
      </c>
    </row>
  </sheetData>
  <autoFilter ref="A7:AN231"/>
  <phoneticPr fontId="2"/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【MT5】集計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akira4854659@icloud.com</dc:creator>
  <cp:lastModifiedBy>玉河 啓</cp:lastModifiedBy>
  <dcterms:created xsi:type="dcterms:W3CDTF">2022-05-09T21:53:55Z</dcterms:created>
  <dcterms:modified xsi:type="dcterms:W3CDTF">2022-05-16T09:30:34Z</dcterms:modified>
</cp:coreProperties>
</file>